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KANCELARIA\oboba\0001 ეკა-ბიუჯეტი\10 დეკემბერი\01-02-03-04-05-06\"/>
    </mc:Choice>
  </mc:AlternateContent>
  <xr:revisionPtr revIDLastSave="0" documentId="13_ncr:1_{6870C7DA-DBC1-4A48-9F2F-33AFFCB65A00}" xr6:coauthVersionLast="47" xr6:coauthVersionMax="47" xr10:uidLastSave="{00000000-0000-0000-0000-000000000000}"/>
  <bookViews>
    <workbookView xWindow="28680" yWindow="-120" windowWidth="29040" windowHeight="15720" tabRatio="724" xr2:uid="{00000000-000D-0000-FFFF-FFFF00000000}"/>
  </bookViews>
  <sheets>
    <sheet name="1" sheetId="127" r:id="rId1"/>
    <sheet name="სარჩევი" sheetId="128" r:id="rId2"/>
    <sheet name="01 00" sheetId="39" r:id="rId3"/>
    <sheet name="თანადაფინანსება 01 02 03" sheetId="132" r:id="rId4"/>
    <sheet name="ქალთა პროგრამა 01 02 05" sheetId="131" r:id="rId5"/>
    <sheet name="ძალადობა 01 02 06" sheetId="130" r:id="rId6"/>
    <sheet name="თანასწორობა 01 02 07" sheetId="129" r:id="rId7"/>
  </sheets>
  <definedNames>
    <definedName name="_xlnm.Print_Area" localSheetId="2">'01 00'!$A$1:$L$24</definedName>
    <definedName name="_xlnm.Print_Area" localSheetId="0">'1'!$A$1:$L$16</definedName>
    <definedName name="_xlnm.Print_Area" localSheetId="3">'თანადაფინანსება 01 02 03'!$A$1:$I$33</definedName>
    <definedName name="_xlnm.Print_Area" localSheetId="6">'თანასწორობა 01 02 07'!$A$1:$I$38</definedName>
    <definedName name="_xlnm.Print_Area" localSheetId="1">სარჩევი!$A$1:$L$16</definedName>
    <definedName name="_xlnm.Print_Area" localSheetId="5">'ძალადობა 01 02 06'!$A$1:$I$40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3" i="39" l="1"/>
  <c r="K23" i="39"/>
  <c r="L23" i="39"/>
  <c r="I22" i="39"/>
  <c r="J22" i="39"/>
  <c r="K22" i="39"/>
  <c r="L22" i="39"/>
  <c r="H22" i="39"/>
  <c r="I21" i="39"/>
  <c r="J21" i="39"/>
  <c r="K21" i="39"/>
  <c r="L21" i="39"/>
  <c r="H21" i="39"/>
  <c r="I20" i="39"/>
  <c r="J20" i="39"/>
  <c r="K20" i="39"/>
  <c r="L20" i="39"/>
  <c r="H20" i="39"/>
  <c r="H23" i="39" s="1"/>
  <c r="J17" i="39"/>
  <c r="K17" i="39"/>
  <c r="L17" i="39"/>
  <c r="H17" i="39"/>
  <c r="I18" i="132"/>
  <c r="A26" i="132"/>
  <c r="A23" i="132"/>
  <c r="A27" i="132" s="1"/>
  <c r="I19" i="132"/>
  <c r="A25" i="131"/>
  <c r="A22" i="131"/>
  <c r="A26" i="131" s="1"/>
  <c r="I18" i="131"/>
  <c r="I19" i="131" s="1"/>
  <c r="A30" i="130"/>
  <c r="A27" i="130"/>
  <c r="A31" i="130" s="1"/>
  <c r="I23" i="130"/>
  <c r="I22" i="130"/>
  <c r="I21" i="130"/>
  <c r="I20" i="130"/>
  <c r="I19" i="130"/>
  <c r="I18" i="130"/>
  <c r="I24" i="130" s="1"/>
  <c r="A28" i="129"/>
  <c r="A25" i="129"/>
  <c r="A29" i="129" s="1"/>
  <c r="I21" i="129"/>
  <c r="I20" i="129"/>
  <c r="I19" i="129"/>
  <c r="I18" i="129"/>
  <c r="I22" i="129" s="1"/>
  <c r="I20" i="132" l="1"/>
  <c r="F27" i="132"/>
  <c r="I17" i="39" s="1"/>
  <c r="I23" i="39" s="1"/>
  <c r="I7" i="132"/>
  <c r="I11" i="132" s="1"/>
  <c r="F26" i="131"/>
  <c r="I7" i="131"/>
  <c r="I11" i="131" s="1"/>
  <c r="F31" i="130"/>
  <c r="I7" i="130"/>
  <c r="I11" i="130" s="1"/>
  <c r="F29" i="129"/>
  <c r="I7" i="129"/>
  <c r="I11" i="129" s="1"/>
  <c r="I8" i="132" l="1"/>
  <c r="I8" i="131"/>
  <c r="I8" i="130"/>
  <c r="I8" i="129"/>
</calcChain>
</file>

<file path=xl/sharedStrings.xml><?xml version="1.0" encoding="utf-8"?>
<sst xmlns="http://schemas.openxmlformats.org/spreadsheetml/2006/main" count="320" uniqueCount="141">
  <si>
    <t>2025 წელი</t>
  </si>
  <si>
    <t>დასახელება</t>
  </si>
  <si>
    <t>პრიორიტეტის დასახელება, რომლის ფარგლებშიც ხორციელდება პროგრამა:</t>
  </si>
  <si>
    <t>პროგრამის კლასიფიკაციის კოდი:</t>
  </si>
  <si>
    <t>პროგრამის დასახელება:</t>
  </si>
  <si>
    <t>პროგრამის განმახორციელებელი:</t>
  </si>
  <si>
    <t>პროგრამის განხორციელების პერიოდი:</t>
  </si>
  <si>
    <t>პროგრამის მიზანი</t>
  </si>
  <si>
    <t>პროგრამის აღწერა</t>
  </si>
  <si>
    <t>ინდიკატორის დასახელება</t>
  </si>
  <si>
    <t>ზომის ერთეული</t>
  </si>
  <si>
    <t>მონაცემთა მოგროვების მეთოდი</t>
  </si>
  <si>
    <t>რისკი</t>
  </si>
  <si>
    <t>პროგრამის დასახელება, რის ფარგლებშიც ხორციელდება ქვეპროგრამა:</t>
  </si>
  <si>
    <t>ქვეპროგრამის კლასიფიკაციის კოდი:</t>
  </si>
  <si>
    <t>ქვეპროგრამის დასახელება:</t>
  </si>
  <si>
    <t>ქვეპროგრამის განმახორციელებელი:</t>
  </si>
  <si>
    <t>ქვეპროგრამის მიზანი</t>
  </si>
  <si>
    <t>ქვეპროგრამის აღწერა</t>
  </si>
  <si>
    <t>ქვეპროგრამის დაფინანსების წყარო</t>
  </si>
  <si>
    <t>სულ ქვეპროგრამის  ბიუჯეტი</t>
  </si>
  <si>
    <t>რაოდენობა</t>
  </si>
  <si>
    <t>სულ (ლარი)</t>
  </si>
  <si>
    <t>ქვეპროგრამის განხორციელების დროითი გეგმა</t>
  </si>
  <si>
    <t>მოსალოდნელი შუალედური შედეგი</t>
  </si>
  <si>
    <t>შუალედური შედეგის შეფასების ინდიკატორი</t>
  </si>
  <si>
    <t>პროდუქტი</t>
  </si>
  <si>
    <t>ცდომილების ალბათობა (%)</t>
  </si>
  <si>
    <t>X</t>
  </si>
  <si>
    <t>II კვარტალი</t>
  </si>
  <si>
    <t>III კვარტალი</t>
  </si>
  <si>
    <t>IV კვარტალი</t>
  </si>
  <si>
    <t>ერთეულის საშუალო ფასი (ლარი)</t>
  </si>
  <si>
    <t>მონაცემთა წყარო</t>
  </si>
  <si>
    <t>ქვეპროგრამების დასახელება</t>
  </si>
  <si>
    <t>ჯამი</t>
  </si>
  <si>
    <t>გაეროს მდგრადი განვითარების მიზანი (SDG), რომლის მიღწევასაც ემსახურება პროგრამა</t>
  </si>
  <si>
    <t>გაეროს მდგრადი განვითარების მიზანი (SDG), რომლის მიღწევასაც ემსახურება ქვეპროგრამა</t>
  </si>
  <si>
    <t>ქედის მუნიციპალიტეტის მერია</t>
  </si>
  <si>
    <t>2026 წელი</t>
  </si>
  <si>
    <t>2027 წელი</t>
  </si>
  <si>
    <t>2028 წელი</t>
  </si>
  <si>
    <t>2029 წელი</t>
  </si>
  <si>
    <t>2026-2029 წწ.</t>
  </si>
  <si>
    <t>2025 წელი (საბაზისო მაჩვენებელი)</t>
  </si>
  <si>
    <t>2026 წელი (მიზნობრივი მაჩვენებელი)</t>
  </si>
  <si>
    <t>მონიტორინგი</t>
  </si>
  <si>
    <t>სულ პრიორიტეტის ბიუჯეტი</t>
  </si>
  <si>
    <t>2026-2029 წელი</t>
  </si>
  <si>
    <t>დამატებითი ინფორმაცია</t>
  </si>
  <si>
    <t xml:space="preserve">
პროგრამული დანართი 2025 წლის ბიუჯეტისათვის</t>
  </si>
  <si>
    <t>დანართი №2</t>
  </si>
  <si>
    <t>ქედის მუნიციპალიტეტის ბიუჯეტის</t>
  </si>
  <si>
    <t>პროგრამული დანართი 2026 წლის ბიუჯეტისათვის</t>
  </si>
  <si>
    <t>ბიუჯეტისათვის</t>
  </si>
  <si>
    <t>სარჩევი</t>
  </si>
  <si>
    <t>6. მოსახლეობის ჯანმრთელობის დაცვა და სოციალური უზრუნველყოფა --------------------------    138</t>
  </si>
  <si>
    <t>5. კულტურა, რელიგია, ახალგაზრდული და სპორტული ღონისძიებები   -------------------------------   85</t>
  </si>
  <si>
    <t>4. განათლების ხელშეწყობა- ---------------------------------------------------------------------=-----------      76</t>
  </si>
  <si>
    <t>3. დასუფთავება და გარემოს დაცვა--------------------------------------------------------------------------     70</t>
  </si>
  <si>
    <t>2. ინფრასტრუქტურის მშენებლობა, რეაბილიტაცია და ექსპლოატაცია  ------------------------------      17</t>
  </si>
  <si>
    <t>1. მმართველობა და საერთო დანისნულების ხარჯები  ----------------------------------------------------    3</t>
  </si>
  <si>
    <t>მმართველობა და საერთო დანიშნულების ხარჯები</t>
  </si>
  <si>
    <t>ქედის  მუნიციპალიტეტის ბიუჯეტის პრიორიტეტები,  პროგრამები,  ქვეპროგრამები</t>
  </si>
  <si>
    <t>01 00</t>
  </si>
  <si>
    <t>მუნიციპალიტეტის  საკრებულო</t>
  </si>
  <si>
    <t>მუნიციპალიტეტის  მერია</t>
  </si>
  <si>
    <t>სარეზერვო ფონდი</t>
  </si>
  <si>
    <t>მუნიციპალიტეტის თანადაფინასებითი მონაწილეობა საგრანტო და ადგილობრივ პროექტებში</t>
  </si>
  <si>
    <t>მუნიციპალური განვითარების ფონდიდან მიღებული სესხის მომსახურება</t>
  </si>
  <si>
    <t>ადგილობრივ დონეზე ქალთა სოციალური-ეკონომიკური გაძლიერება/ხელშწყობა</t>
  </si>
  <si>
    <t>ქალთა მიმართ და ოჯახში ძალადობის მსხვერპლებისთვის მხარდამჭერი  მუნიციპალური პროგრამა</t>
  </si>
  <si>
    <t>წინა წლებში წარმოქმნილი ვალდებულებების დაფარვა და სასამართლოს გადაწყვეტილებების ფინანსური უზრუნველყოფა</t>
  </si>
  <si>
    <t>01 02 07</t>
  </si>
  <si>
    <t>ქედის მუნიციპალიტეტის მერია, ადმინისტრაციული სამსახური/ქალთა ოთახი</t>
  </si>
  <si>
    <t>მუნიციპალური ბიუჯეტი</t>
  </si>
  <si>
    <t>სახელმწიფო ბიუჯეტი</t>
  </si>
  <si>
    <t>სხვა წყარო</t>
  </si>
  <si>
    <t>მათ შორის კაპიტალური პროექტები</t>
  </si>
  <si>
    <t>თანასწორობის შესახებ ცნობიერების ამაღლება/ადგილზე თანასწორუფლებიანი გარემოს შექმნა</t>
  </si>
  <si>
    <t xml:space="preserve">"პროფესიული თანასწორობა"						
						</t>
  </si>
  <si>
    <t xml:space="preserve"> "ნუ შეიზღუდავ - შენი გზა შენია"</t>
  </si>
  <si>
    <t>სოფლად მცხოვრები ქალების საერთაშორისო დღე</t>
  </si>
  <si>
    <t>გაიზიარე წარმატების მაგალითი</t>
  </si>
  <si>
    <t>I კვარტალი</t>
  </si>
  <si>
    <t>2025 წელი გეგმა</t>
  </si>
  <si>
    <t>2026 წელი პროექტი</t>
  </si>
  <si>
    <t>2027 წელი პროგნოზი</t>
  </si>
  <si>
    <t>2028 წელი პროგნოზი</t>
  </si>
  <si>
    <t>2029 წელი პროგნოზი</t>
  </si>
  <si>
    <t xml:space="preserve"> შუალედური შედეგი</t>
  </si>
  <si>
    <t>ჩატარებული ტრენინგ-სემინარების რაოდენობა</t>
  </si>
  <si>
    <t xml:space="preserve">რაოდენობა	</t>
  </si>
  <si>
    <t xml:space="preserve">	10 %</t>
  </si>
  <si>
    <t>5% - კონტრაქტორის მიერ ხელშეკრულებით გათვალისწინებული პირობების შეუსრულებლობა, გარემო პირობების ფაქტორი</t>
  </si>
  <si>
    <t>01 02 06</t>
  </si>
  <si>
    <t>ქალთა მიმართ ან/და ოჯახში   ძალადობის მსხვერპლთა სოციალური მხარდაჭერა, მოსახლეობის ცნობიერების ამაღლება.</t>
  </si>
  <si>
    <t xml:space="preserve">,,ფორთოხლისფერი მსოფლიო - შეწყვიტე ძალადობა ქალებისა და გოგონების მიმართ!“     </t>
  </si>
  <si>
    <t>ქორწინება ადრეულ ასაკში და მისი შედეგები</t>
  </si>
  <si>
    <t>ქალთა მიმართ ძალადობისა და ოჯახში ძალადობის საკითხებზე საგანმანათლებლო-საინფორმაციო ტრენინგ/სემინარების ჩატარება</t>
  </si>
  <si>
    <t>ადამიანის უფლებათა დაცვის საერთაშორისო დღე</t>
  </si>
  <si>
    <t>არა - ძალადობის კამპანია</t>
  </si>
  <si>
    <t>ბენეფიციარისათის ფინანსური დახმარების ან/და ბინის დაქირავების ხარჯი</t>
  </si>
  <si>
    <t>პროგრამაში ჩასართავად წარმოდგენილი უნდა იქნას შემდეგი დოკუმენტაცია:
1. განცხადება
2. პირადობის მოწმობის ასლი;
3. მომხდარი ფაქტის დამადასტურებელი დოკუმენტი (შემაკავებელი ან დამცავი ორდერი/სასამართლოს გადაწყვეტილება ძალადობის საკითხებზე მომუშავე უწყებათაშორისი კომისიის გადაწყვეტილება);
4. განმცხადებლის საბანკო რეკვიზიტები;
ძალადობის მსხვერპლის დროებით (სტატუსის მოქმედების ვადის შესაბამისად)  ალტერნატიული საცხოვრებელი ფართის დაქირავება მოხდება არაუმეტეს 300 ლარის ოდენობით,  დროებითი საცხოვრებელი ბინის ქირით უზრუნველყოფის მიზნით.
5. თანხა ჩაირიცხება გამქირავებლის საბანკო რეკვიზიტებზე.
ანგარიშსწორება მოხდება ყოველი თვის ბოლოს.
ფინანსური ანგარიშსწორების განხორციელების წესი:
1) სახელმწიფო შესყიდვის შესახებ ხელშეკრულება;
2) ბინის ქირავნობის ხელშეკრულება
3) წერილობითი მოთხოვნა;
4) მიღება-ჩაბარების აქტი;
5) საქართველოს მოქმედი კანონმდებლობით გათვალისწინებული შესაბამისი საგადასახადო  (საანგარიშსწორებო) დოკუმენტაცია.</t>
  </si>
  <si>
    <t>განხორციელებული  აქტივობები</t>
  </si>
  <si>
    <t>პროგრამით მოსარგებელ ბენეფიციარების რაოდენობა და აუდიტორია</t>
  </si>
  <si>
    <t>01 02 05</t>
  </si>
  <si>
    <t>ადგილობრივ დონეზე ქალთა სოციალური-ეკონომიკური გაძლიერება/ხელშეწყობა</t>
  </si>
  <si>
    <t xml:space="preserve">     ქალთა ეკონომიკური გაძლიერების ხელშეწყობა, ქალთა გაძლიერება, ძლიერი მხარეების წახალისება, ადგილზე საკუთარი საქმის წამოწყების შესაძლებლობა, სუსტი მხარეების აღმოფხვრის ხელშეწყობა.  
     მუნიციპალურ დონეზე მეტი ჩართულობისა და გააქტიურებისათვის ზრუნვა, მოსახლეობის შესაძლებლობებისა და ფინანსურ რესურსებზე ხელმისაწვდომობის გაზრდა, რაც შემდგომში განაპირობებს ქალთა ეკონომიკურ და სოციალურ აქტიურობას, ეს იქნება სტიმული/წახალისება/მიმბაძველობა და მაგალითი სხვა ქალებისათვის, რათა უფრო გააქტიურდნენ და მიიღონ მონაწილეობა არა მარტო მუნიციპალიტეტის პროგრამებში, არამედ სხვადასხვა არასამთავრობო ორგანიზაციების მიერ გამოცხადებულ საგრანტო პროექტებში.</t>
  </si>
  <si>
    <t>ჩატარებულია ქონების ნუსხის შექმნასთან დაკავშირებული საჭირო პროცედურები</t>
  </si>
  <si>
    <t xml:space="preserve">გამოცხადებული საგრანტო კონკურსი </t>
  </si>
  <si>
    <t xml:space="preserve"> სგარნტო კონკურსში მონაწილეთა რაოდენობა (არანაკლებ)</t>
  </si>
  <si>
    <t>საკანონმდებლო და აღმასრულებელი ხელისუფლების საქმიანობის უზრუნველყოფა</t>
  </si>
  <si>
    <t>01 02 03</t>
  </si>
  <si>
    <t>მუნიციპალიტეტის თანადაფინანსებითი მონაწილეობა  საგრანტო და ადგილობრივ პროექტებში</t>
  </si>
  <si>
    <t>განხორციელებული პროგრამები</t>
  </si>
  <si>
    <t xml:space="preserve">        მმართველობით სფეროში განხორციელებული პროექტები, მუნიციპალიტეტის მერიას აძლევს საშუალებას ბიუჯეტისაგან დამოუკიდებლად მოიძიოს ინვესტიციები და გააუმჯობესოს მუნიციპალიტეტის სოციალურ-ეკონომიკური მდგომარეობა. მუნიციპალიტეტის მიერ თანადაფინანსებით მონაწილეობას საგრანტო კონკურსებში, რომელსაც განახორცილებს ქედის მუნიციპალიტეტის მერია მოქმედი თუ შემოსული არასამთავრობო ორგანიზაციები აცხადებენ საგრანტო კონკურს, რომელშიც მონაწილეობას ღებულობს ადგილობრივი თვითმართველობა, რაც საშუალებას აძლევს მოიგოს პროექტი და განახორციელოს ქედის მუნიციპალიტეტში სხვადასხვა პროექტი. აღნიშნული მიმართულებები მნიშვნელოვანია თანამედროვე მართვის სისტემის საფუძვლების დანერგვაში, რაც ხელს შეუწყობს პროგრამული ბიუჯეტის სრულყოფას. ქალთა ეკონომიკური გაძლიერების ხელშეწყობა, ქალთა გაძლიერება, ძლიერი მხარეების წახალისება, ადგილზე საკუთარი საქმის წამოწყების შესაძლებლობა, სუსტი მხარეების აღმოფხვრის ხელშეწყობა.</t>
  </si>
  <si>
    <t>ფინანსური ანგარიშსწორების განხორციელების წესი:
1) სახელმწიფო შესყიდვის შესახებ ხელშეკრულება;
2) წერილობითი მოთხოვნა;
3) მიღება-ჩაბარების აქტი;
4) საქართველოს მოქმედი კანონმდებლობით გათვალისწინებული შესაბამისი საგადასახადო (საანგარიშსწორებო) დოკუმენტაცია.</t>
  </si>
  <si>
    <r>
      <t xml:space="preserve">მიზანი 11 - </t>
    </r>
    <r>
      <rPr>
        <sz val="10"/>
        <rFont val="Sylfaen"/>
        <family val="1"/>
      </rPr>
      <t>მდგრადი ქალაქები და დასახლებები</t>
    </r>
    <r>
      <rPr>
        <b/>
        <sz val="10"/>
        <rFont val="Sylfaen"/>
        <family val="1"/>
      </rPr>
      <t xml:space="preserve">;                                                                      მიზანი 16 - </t>
    </r>
    <r>
      <rPr>
        <sz val="10"/>
        <rFont val="Sylfaen"/>
        <family val="1"/>
      </rPr>
      <t>მშვიდობა, სამართლიანობა და ძლიერი ინსტიტუციები</t>
    </r>
  </si>
  <si>
    <t>ფინანსური ანგარიშსწორების განხორციელების წესი:
1) პროგრამა საანგარიშო პერიოდში სახელმწიფო შესყიდვებს არ საჭიროებს;
2) დაფინანსება განხორციელდება ქედის მუნიციპალიტეტისა და გამარჯვებულ პირ(ებ)ს შორის დადებული ხელშეკრულების საფუძველზე. 
3) საქართველოს მოქმედი კანონმდებლობით გათვალისწინებული შესაბამისი საგადასახადო  (საანგარიშსწორებო) დოკუმენტაცია.</t>
  </si>
  <si>
    <r>
      <t xml:space="preserve">მიზანი 1 </t>
    </r>
    <r>
      <rPr>
        <sz val="10"/>
        <rFont val="Sylfaen"/>
        <family val="1"/>
      </rPr>
      <t xml:space="preserve">- სიღარიბის ყველა ფორმის აღმოფხვრა;                                              </t>
    </r>
    <r>
      <rPr>
        <b/>
        <sz val="10"/>
        <rFont val="Sylfaen"/>
        <family val="1"/>
      </rPr>
      <t xml:space="preserve">მიზანი 5 - </t>
    </r>
    <r>
      <rPr>
        <sz val="10"/>
        <rFont val="Sylfaen"/>
        <family val="1"/>
      </rPr>
      <t xml:space="preserve">გენდერული თანასწორობა                         </t>
    </r>
    <r>
      <rPr>
        <b/>
        <sz val="10"/>
        <rFont val="Sylfaen"/>
        <family val="1"/>
      </rPr>
      <t xml:space="preserve">                                                                          მიზანი 10 -</t>
    </r>
    <r>
      <rPr>
        <sz val="10"/>
        <rFont val="Sylfaen"/>
        <family val="1"/>
      </rPr>
      <t xml:space="preserve"> შემცირებული უთანასწორობა</t>
    </r>
  </si>
  <si>
    <t xml:space="preserve">           ქვეპროგრამა შემუშავებულია ქედის მუნუციპალიტეტის თანასწორობის საბჭოს 2022-2024 წლების სამოქმედოს გეგმის შესაბამისად(სტრატეგიის დოკუმენტი 2025 წელი, წინა წლების სამოქმედო გეგმის ამოცანების შესრულება კვლავ პრიორიტეტულია). 
       მიუხედავად იმისა, რომ ზოგადად ქვეყანამ და მათ შორის ქედის მუნიციპალიტეტმა გარკვეული პროგრესი განიცადა თანასწორობის მიღწევის თვალსაზრისით დღის წესრიგში მაინც რჩება პრობლემები,  როგორიცაა ქალთა და მამაკაცთა თანაბარი მონაწილეობა ოჯახის ეკონომიკურ საქმიანობებში, ოჯახში ძალადობა, დისბალანსი, გადაწყვეტილების მიღების პროცესში ქალთა ჩართულობა და ა.შ. 
ხელისუფლების მიერ არაერთი მნიშვნელოვანი ღონისძიება განხორციელდა ქალთა მიმართ ძალადობის   და ოჯახში ძალადობის აღმოფხვრის და პრევენციის მიზნით, მათ შორის, დაიხვეწა კანონმდებლობა, შეიქმნა დამატებითი საკანონმდებლო გარანტიები ძალადობის მსხვერპლთათვის და  გაძლიერდა ინსტიტუციური მექანიზმები, ამის მიუხედვად  პრობლემა კვლავ აქტუალურია, რასაც კიდევ უფრო ართულებს პანდემიის შედეგად გამოწვეული გარემოებები.   
       ქვეყნის მასშტაბით ჩატარებული კვლევები მოწმობს, რომ ოჯახში ყოველი მე-11 ქალი ძალადობის მსხვერპლია და ქალთა 35% აცხადებს რომ განუცდია მეუღლის მხრიდან მაკონტროლებელი ქცევა. განსაკუთრებით პრობლემატურია, რომ საზოგადოების  დიდ ნაწილს მიაჩნია, რომ ოჯახში ძალადობა ოჯახური საკითხია და ოჯახშივე უნდა მოგვარდეს, რასაც არც თუ ისე იშვიათად სავალალო შედეგებამდე მივყავართ. 
         უნდა აღინიშნოს, რომ 1991 წლიდან დღემდე საქართველოს მიერ რატიფიცირებული იქნა ყველა ის ძირითადი საერთაშორისო დეკლარაცია, აქტი, კონვენცია, ხელშეკრულება თუ შეთანხმება, რომლებიც ავალდებულებს ხელისმომწერ სახელმწიფოებს თანასწორობის უზრუნველყოფასა და დაცვას საქართველოს მიერ მიღებული იქნა თანასწორობის უზრუნველყოფისა და დისკრიმინაციის აღმოფხვრის მიზნით სპეციალური კანონები და შესაბამისი ცვლილებები შევიდა საქართველოს საკანონმდებლო და კანონქვემდებარე აქტებში.  
 1. საქართველოს კონსტიტუცია;
2. გაეროს კონვენცია ქალთა მიმართ ყველა ფორმის დისკრიმინაციის აღმოფხვრის შესახებ CEDAW (სიდო კონვენცია);                                                                3. ევროკავშირთან ასოცირების შესახებ შეთანხმება (2014 წელს საქართველომ ხელი მოაწერა ევროკავშირთან ასოცირების შესახებ შეთანხმებას, რომლის ერთ-ერთი პუნქტით ხელისუფლებას, ქალთა უფლებრივი მდგომარეობის გაუმჯობესებასა და მმართველობით რგოლში ქალთა როლის გაზრდას ავალდებულებს);
4. ევროსაბჭოს კონვენცია ,,ქალთა მიმართ ძალადობის და ოჯახში ძალადობის პრევენციისა და აღკვეთის შესახებ“ (იგივე სტამბულის კონვენცია), რომლის რატიფიცირება, საქართველომ 2017 წელს მოახდინა.
5. საქართველოს კანონი ქალთა მიმართ ძალადობის ან/და ოჯახში ძალადობის აღკვეთის, ძალადობის მსხვერპლთა დაცვისა და დახმარების შესახებ;
ქედის პოლიციის რაინული სამმართველოდან გამოთხოვილი ინფორმაციის თანახმად, 2020-2021 წლებში ქალთა მიმართ ან/და ოჯახში მომხდარი ძალადობის ფაქტების შესახებ გამოცემული იქნა 43 შემაკავებელი ორდერი, მათ შორის 2020 წელში 19, ხოლო 2021 წელს 24 შემაკავებელი ორდერი.
ზემოხსენებული პრობლემებიდან გამომდინარე მიზანშეწონილად ჩაითვალა წინამდებარე ქვეპროგრამის მომზადება, აღნიშნულ პრობლემებზე მუშაობის გაგრძელება და საჭიროებებიდან გამომდინარე ახალი კომპონენტების დამატება. 
1. შესაბამისად პროგრამის ფარგლებში ,,ქალთა მიმართ ძალადობის“  16 დღიანი კამპანიის ფარგლებში მომდევნო წლებშიც დაფინანსდება სხვადასხვა საგანმანათლებლო და საინფორმაციო ღონისძიებები,  რომლის მიზანია მოსახლეობის ინფორმირებულობა და ცნობიერების ამაღლება, რომ საზოგადოების თითოეულემა წევრმა გააცნობიეროს, რომ თვალის დახუჭვა, გულგრილობა, გვერდზე დგომა დაუშვებელია, და რომ თითოეული ადამიანის ერთი ზარი შესაძლოა გადამწყვეტი აღმოჩნდეს სხვა ადამიანის სიცოცხლის ჯანმრთელობის დასაცვად.
2. ქალთა მიმართ ძალადობის და ოჯახში ძალადობის წინააღმედგ ბრძოლა მუნიციპალიტეტის პრიორიტეტია, 2015 წლიდან დღემდე განხორციელდა არაერთი აქტივობა, რომელიც ძირითადად საინფორმაცო ხასიათის მატარებელი იყო, 2022 წლიდან პროგრამას დაემატა ახალი კომპონენტი, კერძოდ ქვეპროგრამა ითვალისწინებს ქალთა მიმართ ან/და ოჯახში ძალადობის მსხვერპლის სტატუსის (შემაკავებელი და დამცავი ორდერის მოქმედების პირობებში სასამართლოსა ან/და ქალთა მიმართ ან/და ოჯახში ძალადობის  საკითხებზე  მომუშავე უწყებათაშორისი გადაწყვეტილებით) მქონე პირთა  ფინანსურ დახმარებას (400-800)  (ოთხასი-რვაასი) ლარის ოდენობით, სტატუსის მოქმედების ვადის შესაბამისად, ასვე საჭიროების შემთხვევაში ძალადობის მსხვერპლის დროებით (სტატუსის მოქმედების ვადის შესაბამისად)  ალტერნატიული საცხოვრებელი ფართის დაქირავებას.
საგანმანათლებლო და საინფორმაციო კამპანიის ქვე-აქტივობები:  
1. არა ძალადობის კამპანია - ინფორმირებულობის გაზრდა ქალთა მიმართ ან/და ოჯახში ძალადობის შესახებ სახელმწიფო და მუნიციპალური სერვისების შესახებ;
2. ქორწინება ადრეულ ასაკში და მისი შედეგები -  საზოგადოებისათვის ინფორმაციის მიწოდება ნაადრევი ქორწინების შესაძლო რისკებზე და უარყოფით მხარეებზე.
3. ,,ადამინის უფლებათა დაცვის საერთაშორისო დღე“- მიზანი: ხაზგსამა, რომ ადამიანები თანასწორი ვართდა ყველას გვაქვს თანასწორი უფლებები მიუხედავად იმისა, რომელ სტრუქტურას წარმოვადგენთ, რომელაღმსარებლობას მივყვებით, რა ენაზე ვმეტყველებთ, და ა. შ. ბალანსი ორ მნიშვნელოვან ამოცანას შორის:„ეს არის ადამიანის უფლებების დაცვა და ეს არის ადამიანის დაცვა“;
4. ,,ფორთოხლისფერი მსოფლიო - შეწყვიტე ძალადობა ქალებისა და გოგონების მიმართ!“ - მსოფლიო უთანასწორობის წინააღმდეგ- ქალებისა და გოგონების წინააღმდეგ მიმართულ ძალადობებზე და მათი აღმოფხვრის გზებზე ინფორმაცის მიწოდება ტრენინგები ქალთა მიმართ და ოჯახში ძალადობის საკითხებზე მასწავლებლებისთვის დაუფროსკლასელი მოსწავლეებისთვის;
5. ქალთა მიმართ ძალადობისა და ოჯახში ძალადობის საკითხებზე საგანმანათლებლო-საინფორმაციო ტრენინგ/სემინარების ჩატარება ტრენინგები ქალთა მიმართ და ოჯახში ძალადობის საკითხებზე ქალებისა და გოგონებისთვის;</t>
  </si>
  <si>
    <t>პროგრამით მოსარგებლე ბენეფიციარების რაოდენობა</t>
  </si>
  <si>
    <r>
      <t xml:space="preserve">მიზანი 1 - </t>
    </r>
    <r>
      <rPr>
        <sz val="11"/>
        <color theme="1"/>
        <rFont val="Sylfaen"/>
        <family val="1"/>
      </rPr>
      <t>სიღარიბის ყველა ფორმის აღმოფხვრა</t>
    </r>
    <r>
      <rPr>
        <b/>
        <sz val="11"/>
        <color theme="1"/>
        <rFont val="Sylfaen"/>
        <family val="1"/>
      </rPr>
      <t>;</t>
    </r>
    <r>
      <rPr>
        <sz val="11"/>
        <color theme="1"/>
        <rFont val="Sylfaen"/>
        <family val="1"/>
      </rPr>
      <t xml:space="preserve">         </t>
    </r>
    <r>
      <rPr>
        <b/>
        <sz val="11"/>
        <color theme="1"/>
        <rFont val="Sylfaen"/>
        <family val="1"/>
      </rPr>
      <t xml:space="preserve">                  </t>
    </r>
    <r>
      <rPr>
        <sz val="11"/>
        <color theme="1"/>
        <rFont val="Sylfaen"/>
        <family val="1"/>
      </rPr>
      <t xml:space="preserve">         </t>
    </r>
    <r>
      <rPr>
        <b/>
        <sz val="11"/>
        <color theme="1"/>
        <rFont val="Sylfaen"/>
        <family val="1"/>
      </rPr>
      <t xml:space="preserve">
მიზანი 5 - </t>
    </r>
    <r>
      <rPr>
        <sz val="11"/>
        <color theme="1"/>
        <rFont val="Sylfaen"/>
        <family val="1"/>
      </rPr>
      <t xml:space="preserve">გენდერული თანასწორობა;                                                </t>
    </r>
    <r>
      <rPr>
        <b/>
        <sz val="11"/>
        <color theme="1"/>
        <rFont val="Sylfaen"/>
        <family val="1"/>
      </rPr>
      <t>მიზანი 8</t>
    </r>
    <r>
      <rPr>
        <sz val="11"/>
        <color theme="1"/>
        <rFont val="Sylfaen"/>
        <family val="1"/>
      </rPr>
      <t xml:space="preserve"> - ღირსეული სამუშაო და ეკონომიკური ზრდა            </t>
    </r>
    <r>
      <rPr>
        <b/>
        <sz val="11"/>
        <color theme="1"/>
        <rFont val="Sylfaen"/>
        <family val="1"/>
      </rPr>
      <t xml:space="preserve">
მიზანი 10 - </t>
    </r>
    <r>
      <rPr>
        <sz val="11"/>
        <color theme="1"/>
        <rFont val="Sylfaen"/>
        <family val="1"/>
      </rPr>
      <t xml:space="preserve">შემცირებული უთანასწორობა;  </t>
    </r>
    <r>
      <rPr>
        <b/>
        <sz val="11"/>
        <color theme="1"/>
        <rFont val="Sylfaen"/>
        <family val="1"/>
      </rPr>
      <t xml:space="preserve">                                   მიზანი 16</t>
    </r>
    <r>
      <rPr>
        <sz val="11"/>
        <color theme="1"/>
        <rFont val="Sylfaen"/>
        <family val="1"/>
      </rPr>
      <t xml:space="preserve"> - მშვიდობა, სამართლიანობა და ძლიერი ინსტიტუციები</t>
    </r>
  </si>
  <si>
    <t>გრანტი</t>
  </si>
  <si>
    <t>დაფინანსებული პროექტების რაოდენობა</t>
  </si>
  <si>
    <t xml:space="preserve">უზრუნველყოფილია საგრანტო და ადგილობრივი პროექტების თანადაფინანსება </t>
  </si>
  <si>
    <t xml:space="preserve">      ქვეპროგრამა შემუშავებულია ქედის მუნიციპალიტეტის თანასწორობის სამოქმედოს გეგმის შესაბამისად; მიუხედავად იმისა, რომ ქვეყანამ და მათ შორის ქედის მუნიციპალიტეტმა გარკვეული პროგრესი განიცადა თანასწორობის მიღწევის თვალსაზრისით, მაინც დღის წესრიგში რჩება გარკვეული პრობლემები როგორიცაა, ქალთა და მამაკაცთა თანაბარი მონაწილეობა ოჯახის ეკონომიკურ საქმიანობებში, გადაწყვეტილების მიღების პროცესში ქალთაართულობა და ა.შ. მზარდი ფაქტები და მონაცემები ადასტურებენ, რომ თანასწორობის მიღწევა ქალთა ეკონომიკური გაძლიერების/წახალისების გარეშე შეუძლებელია.
       ქვეყნის განვითარების თანამედროვე ეტაპზე საკითხები გააქტიურებულია. დემოკრატიულმა პროცესებმა ქალთა ეკონომიკური აქტიურობის საკითხი დააყენა დღის წესრიგში, უდავოა რომ გედნდერული თანასწორობა დემოკრატიული პროცესებისა და ეკონომიკური განვითარების უმნიშვნელოვანეს ფაქტორს წარმოადგენს, ვინაიდან იგი დასაქმების, შემოსავლების ზრდისა და საყოველთაო კეთილდღეობის დამკვიდრების საფუძველია. ქვეყანაში გატარებული მნიშვნელოვანი ღონისძიებების მიუხედავად საჭიროა დამატებითი აქტივობების განხორციელება, ისეთ საკითხებზე, როგორიცაა: ქალთა ჩართულობის გააქტიურება ეკონომიკურ პროცესებში ადგილობრივ დონეზე და ქალთა ეკონომიკური შესაძლებლობები/გამოწვევები.
       ქვეპროგრამის ფარგლებში განხორციელდება:
       ადგილობრივ დონეზე ქალთა სოციალური-ეკონომიკური გაძლიერება/ხელშწყობა - ქალთა ეკონომიკური გაძლიერების ხელშეწყობა, მათი საქმიანობის წახალისება, ადგილზე დასაქმების შესაძლებლობა და მეწარმე ქალების რაოდენობის გაზრდა, რაც ქალთა ეკონომიკურ გაძლიერებას შეუწყობს ხელს.
         შექმნილია „ქედის მუნიციპალიტეტში ქალთა სოციალური-ეკონომიკური გაძლიერება/ხელშეწყობის პროგრამის ფარგლებში წარმოდგენილი პროექტების შერჩევა - შეფასების საკონკურსო კომისია“, რომელიც ხელმძღვანელობს დებულებით, სადაც გაწერილია კომისიის მუშაობისა და კონკურსის ჩატარების წესი.
კონკურსის ეტაპები, ვადები და განაცხადების შერჩევა/შეფასება 
1. კონკურსი შედგება შემდეგი ეტაპებისგან: 
ა) I ეტაპი -  ბიზნეს იდეის/გეგმის განაცხადის  წარდგენა; 
ბ) II ეტაპი - ბიზნეს იდეის /გეგმის შეფასება
გ) III ეტაპი - გასაუბრება/მონიტორინგი/ადგილზე ვიზიტი; 
დ) IV ეტაპი - ქვეპროგრამის განაცხადის დამტკიცება/ხელშეკრულების გაფორმება.
პროექტის ღირებულება და დაფინანსება
1. განმცხადებლების მიერ წარმოდგენილი თითოეულ პროექტის ჯამური  მინიმალური ღირებულების ოდენობა შეადგენს არანაკლებ 1250 ლარს (რომელიც მოიცავს: მერიის 80% - 1000 ლარს და გამცხადებლის 20% - 250 ლარს), ხოლო მაქსიმალური ღირებულების ოდენობა არ არის შეზღუდული.
2. თითოეულ პროექტზე, ქედის მუნიციპალიტეტის მერიის მხრიდან   თანადაფინანსების (სუბსიდირება) მინიმალური ოდენობა შეადგენს  1000 ლარს, ხოლო მაქსიმალური - 7000 ლარს, რაც განმცხადებლის მიერ წარმოდგენილი პროექტის ღირებულების - 80%-ია, ხოლო ბენეფიციარის თანამონაწილეობა - არანაკლებ - 20% და მისი ოდენობა (%) შეიძლება გაიზარდოს პროექტის ჯამური ღირებულების შესაბამისად.
კონკურსის შესახებ მოსახლეობის ინფორმირება 
1.	კომისია კონკურსის შესახებ აწარმოებს საინფორმაციო კამპანიას: 
ა) პროექტის შესახებ საინფორმაციო შეხვედრების ორგანიზება  მუნიციპალიტეტის ადმინისტრაციულ ერთეულებში (დღის წესრიგის შედგენა);
ბ) საინფორმაციო კამპანიის შედეგად უზრუნველყოფილი იქნება ინფორმაციის მაქსიმალური გავრცელება სამიზნე ჯგუფებამდე, საკონკურსო პროგრამის მიზნების და მასში ჩართვის პირობების შესახებ;
გ) მოსახლეობას კონკურსთან დაკავშირებულ საკითხებზე  დეტალური ინფორმაციის გაცნობა, მათ შორის საკონკურსო განაცხადის ფორმები, მათი შევსების  და წარდგენის პროცედურებზე კონსულტაციის მიღება შესაძლებელი იქნება ქედის მუნიციპალიტეტის მერიის ქალთა ოთახის მეშვეობით. აგრეთვე განაცხადის ფორმები საჯაროთ გამოქვეყნდება ქედის მუნიციპალიტეტის ოფიციალურ ვებ-გვერდზე - www.keda.gov.ge</t>
  </si>
  <si>
    <t>ხელშეწყობილი არიან მეწარმე ქალები და გაზრდილია მათი ფინანსებზე წვდომა</t>
  </si>
  <si>
    <t>ქალთა მიმართ და ოჯახში ძალადობის მსხვერპლებისთვის მხარდამჭერი მუნიციპალური პროგრამა</t>
  </si>
  <si>
    <t xml:space="preserve">გაზრდილია საზოგადოების ცნობიერება ძალადობის წინააღმდეგ საკითხებზე; ქალთა მიმართ და ოჯახში ძალადობის მსხვერპლები უზრუნველყოფილი არიან ფინანსური მხარდაჭერით </t>
  </si>
  <si>
    <t>ინფორმირებულია მიზნობრივი სეგმენტი თანასწორობის საკითხებზე</t>
  </si>
  <si>
    <t>ინფორმირებულია მიზნობრივი სეგმენტი 
თანასწორობის საკითხებზე</t>
  </si>
  <si>
    <t xml:space="preserve">       ქვეპროგრამა შემუშავებულია ქედის მუნიციპალიტეტის თანასწორობის საბჭოს 2022-2024 წლების სამოქმედოს გეგმის შესაბამისად (სტრატეგიის დოკუმენტი 2025 წელი, წინა წლების სამოქმედო გეგმის ამოცანების შესრულება კვლავ პრიორიტეტულია).
       მიუხედავად იმისა, რომ ზოგადად ქვეყანამ და მათ შორის ქედის მუნიციპალიტეტმა გარკვეული პროგრესი განიცადა თანასწორობის მიღწევის თვალსაზრისით დღის წესრიგში მაინც რჩება პრობლემები, როგორიცაა ქალთა და მამაკაცთა თანაბარი მონაწილეობა საზოგადოებრივ ცხოვრებაში, დისბალანსი, გადაწყვეტილების მიღების პროცესში ქალთა ჩართულობა, ცნობიერება  და ა.შ. 
ხელისუფლების  მიერ არაერთი მნიშვნელოვანი ღონისძიება განხორციელდა თანასწორობის მისაღწევად მათ შორის, დაიხვეწა კანონმდებლობა,  ამის მიუხედვად  პრობლემა კვლავ  აქტუალურია.          
       ქალთა პოლიტიკაში, საზოგადოებრივ ცხოვრებაში მონაწილეობის გაუმჯობესების მიუხედავად, ქედის მუნიციპლიტეტში ქალები/გოგონები არ არიან ჯეროვნად  ჩართულნი ადგილობრივ დონეზე გადაწყვეტილებების მიღების პროცესებში.
       ზემოხსენებული პრობლემებიდან გამომდინარე, მიზანშეწონილად ჩაითვალა წინამდებარე ქვეპროგრამის მომზადება და აღნიშნულ პრობლემებზე მუშაობის გაგრძელება. შესაბამისად პროგრამის ფარგლებში მომდევნო წლებში დაფინანსდება სხვადასხვა საგანმანათლებლო და საინფორმაციო პროგრამები, რაც ხელს შეუწყობს ქალთა და მამაკაცთა თანაბარ წარმოჩენას, უფლებასმოსილებას, პასუხისმგებლობასა და თანასწორ მონაწილეობას საზოგადოებრივი ცხოვრების ყველა სფეროში. ადგილობრივი თვითმმართველობის ორგანოებში ქალისა და მამაკაცის თანაბარი უფლებების, თავისუფლებებისა და შესაძლებლობების უზრუნველყოფას, მეინსტრიმინგის ხელშეწყობასა და სხვადასხვა ნიშნით დისკრიმინაციის აღმოფხვრას. ამასთან ჩატარდება საინფორმაციო შეხვედრები კლიმატის ცვლილებებით გამოწვეული კატასტროფების რისკების საკითხებზე, რათა გაიზარდოს ქალებისა და  სხვადასხვა მოწყვლადი ჯგუფების ცნობიერება ბუნებრივი კატასტროფების რისკების საკითხებზე. </t>
  </si>
  <si>
    <t>თანასწორობის ხელშეწყობა/ცნობიერების ამაღლების მიზნობრივი პროგრამა</t>
  </si>
  <si>
    <t>2018 წლიდან ქედის მუნიციპალიტეტის მიმართულებით გაიზარდა ინტერესი საგრანტო პროექტების განხორციელების მიმართულებით. აღნიშნულ პროცესში ადგილობრივი თვითმართველობა მჭიდროდ თანამშრომლობდა მუნიციპალიტეტში შემოსულ დონორებთან. 2019 წლის დასაწყისში ქედის ადგილობრივი განვითარების ჯგუფის და არასამთავორობო ორგანიზაცია Cenn_ის მიერ გამოცხადებულ საგრანტო კონკურსში ქედის მუნიციპალიტეტის მერიის მიერ დაფუძნებულმა ა(ა)იპ ქედის კულუტურის სახლმა და ა(ა)იპ ქედის სახელოვნებო სკოლამ მიიღო გრანტი 80 000 ლარის ოდენობით, სადაც მუნიციპალიტეტის მერიის თანამონაწილეობა განისაზღვრებოდა 32 000 ლარით. ეს იყო პრეცედენტი, სადაც ადგილობრივმა თვითმართველობამ საგრანტო კონკურსის სახით მოიძია დამატებითი თანხები, რის შემდეგაც დღემდე წარმატებით გრძელდება პროექტების თანადაფინანსება.</t>
  </si>
  <si>
    <t>პროგრამა გულისხმობს მუციპალიტეტის მიერ თანადაფინასნებით მონაწილეობას საგრანტო კონკურსებში, რომელსაც განახორცილებს ქედის მუნიციპალიტეტის მერია ან მის მიერ და ფუძნებული იურიდიული პირები ან და სხვა ორგანიზაცია ვინც მოიპოვებს შესაბამის დაფინანსებას და პროექტის მიზანი იქნება მუნიციპალიტეტში სხვადასხვა ინფრასტრუქტურული, შემეცნებითი და სოციალური პროექტი, მოქმედი თუ შემოსული არასამთავრობო ორგანიზაციები აცხადებენ საგრანტო კონკურს, რომელშიც მონაწილეობას ღებულს ადგილობრივი თვითმმართველობა, რაც საშუალებას აძლევს მოიგოს პროექტი და განახორციელოს ქედის მუნიციპალიტეტში სხვადასხვა სოციალური-ეკონომიკური მიმართულებით. ეს კი აძლევს საშუალებას ბიუჯეტისაგან დამოუკიდებლად მოიძიოს ინვესტიციები და გააუმჯობესოს მუნიციპალიტეტის სოციალურ-ეკონომიკური მდგომარეობა.</t>
  </si>
  <si>
    <t>სუბსიდია</t>
  </si>
  <si>
    <r>
      <t xml:space="preserve">მიზანი 5 - </t>
    </r>
    <r>
      <rPr>
        <sz val="10"/>
        <rFont val="Sylfaen"/>
        <family val="1"/>
      </rPr>
      <t xml:space="preserve">გენდერული თანასწორობა
</t>
    </r>
    <r>
      <rPr>
        <b/>
        <sz val="10"/>
        <rFont val="Sylfaen"/>
        <family val="1"/>
      </rPr>
      <t xml:space="preserve">მიზანი 8 </t>
    </r>
    <r>
      <rPr>
        <sz val="10"/>
        <rFont val="Sylfaen"/>
        <family val="1"/>
      </rPr>
      <t xml:space="preserve">- ღირსეული სამუშაო და ეკონომიკური ზრდა
</t>
    </r>
    <r>
      <rPr>
        <b/>
        <sz val="10"/>
        <rFont val="Sylfaen"/>
        <family val="1"/>
      </rPr>
      <t>მიზანი 10 -</t>
    </r>
    <r>
      <rPr>
        <sz val="10"/>
        <rFont val="Sylfaen"/>
        <family val="1"/>
      </rPr>
      <t xml:space="preserve"> შემცირებული უთანასწორობა</t>
    </r>
  </si>
  <si>
    <t>სხვა ხარჯი</t>
  </si>
  <si>
    <r>
      <t xml:space="preserve">მიზანი 5 - </t>
    </r>
    <r>
      <rPr>
        <sz val="10"/>
        <rFont val="Sylfaen"/>
        <family val="1"/>
      </rPr>
      <t xml:space="preserve">გენდერული თანასწორობა;
</t>
    </r>
    <r>
      <rPr>
        <b/>
        <sz val="10"/>
        <rFont val="Sylfaen"/>
        <family val="1"/>
      </rPr>
      <t>მიზანი 10 -</t>
    </r>
    <r>
      <rPr>
        <sz val="10"/>
        <rFont val="Sylfaen"/>
        <family val="1"/>
      </rPr>
      <t xml:space="preserve"> შემცირებული უთანასწორობა;
</t>
    </r>
    <r>
      <rPr>
        <b/>
        <sz val="10"/>
        <rFont val="Sylfaen"/>
        <family val="1"/>
      </rPr>
      <t>მიზანი 16</t>
    </r>
    <r>
      <rPr>
        <sz val="10"/>
        <rFont val="Sylfaen"/>
        <family val="1"/>
      </rPr>
      <t xml:space="preserve"> - მშვიდობა, სამართლიანობა და ძლიერი ინსტიტუციები</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</si>
</sst>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р_._-;\-* #,##0.00_р_._-;_-* &quot;-&quot;??_р_._-;_-@_-"/>
  </numFmts>
  <fonts count="36" x14ac:knownFonts="1">
    <font>
      <sz val="11"/>
      <color theme="1"/>
      <name val="Sylfaen"/>
      <family val="2"/>
      <charset val="1"/>
      <scheme val="minor"/>
    </font>
    <font>
      <sz val="11"/>
      <color theme="1"/>
      <name val="Sylfaen"/>
      <family val="2"/>
      <charset val="1"/>
      <scheme val="minor"/>
    </font>
    <font>
      <sz val="11"/>
      <color theme="1"/>
      <name val="Sylfaen"/>
      <family val="2"/>
      <scheme val="minor"/>
    </font>
    <font>
      <sz val="10"/>
      <name val="Arial"/>
      <family val="2"/>
    </font>
    <font>
      <b/>
      <sz val="10"/>
      <color theme="1"/>
      <name val="Sylfaen"/>
      <family val="1"/>
    </font>
    <font>
      <b/>
      <sz val="10"/>
      <name val="Sylfaen"/>
      <family val="1"/>
    </font>
    <font>
      <sz val="10"/>
      <color theme="1"/>
      <name val="Sylfaen"/>
      <family val="1"/>
    </font>
    <font>
      <b/>
      <i/>
      <sz val="10"/>
      <color theme="1"/>
      <name val="Sylfaen"/>
      <family val="1"/>
    </font>
    <font>
      <b/>
      <sz val="10"/>
      <color theme="8" tint="-0.249977111117893"/>
      <name val="Sylfaen"/>
      <family val="1"/>
    </font>
    <font>
      <sz val="10"/>
      <name val="Sylfaen"/>
      <family val="1"/>
    </font>
    <font>
      <sz val="10"/>
      <color theme="8" tint="-0.249977111117893"/>
      <name val="Sylfaen"/>
      <family val="1"/>
    </font>
    <font>
      <sz val="11"/>
      <color theme="1"/>
      <name val="Sylfaen"/>
      <family val="1"/>
    </font>
    <font>
      <b/>
      <sz val="11"/>
      <color theme="1"/>
      <name val="Sylfaen"/>
      <family val="1"/>
    </font>
    <font>
      <b/>
      <sz val="12"/>
      <color theme="8" tint="-0.249977111117893"/>
      <name val="Sylfaen"/>
      <family val="1"/>
    </font>
    <font>
      <b/>
      <sz val="12"/>
      <color theme="1"/>
      <name val="Sylfaen"/>
      <family val="1"/>
    </font>
    <font>
      <b/>
      <sz val="14"/>
      <color theme="8" tint="-0.249977111117893"/>
      <name val="Sylfaen"/>
      <family val="1"/>
    </font>
    <font>
      <sz val="8"/>
      <name val="Sylfaen"/>
      <family val="2"/>
      <charset val="1"/>
      <scheme val="minor"/>
    </font>
    <font>
      <b/>
      <sz val="9"/>
      <color theme="8" tint="-0.249977111117893"/>
      <name val="Sylfaen"/>
      <family val="1"/>
    </font>
    <font>
      <sz val="12"/>
      <color theme="1"/>
      <name val="Sylfaen"/>
      <family val="1"/>
    </font>
    <font>
      <sz val="8"/>
      <color theme="1"/>
      <name val="Sylfaen"/>
      <family val="1"/>
    </font>
    <font>
      <b/>
      <sz val="8"/>
      <color theme="8" tint="-0.249977111117893"/>
      <name val="Sylfaen"/>
      <family val="1"/>
    </font>
    <font>
      <sz val="7"/>
      <color theme="1"/>
      <name val="Sylfaen"/>
      <family val="1"/>
    </font>
    <font>
      <sz val="9"/>
      <name val="Sylfaen"/>
      <family val="1"/>
    </font>
    <font>
      <b/>
      <sz val="36"/>
      <color theme="1"/>
      <name val="Sylfaen"/>
      <family val="1"/>
    </font>
    <font>
      <sz val="36"/>
      <color theme="1"/>
      <name val="Sylfaen"/>
      <family val="1"/>
    </font>
    <font>
      <sz val="20"/>
      <color theme="1"/>
      <name val="Sylfaen"/>
      <family val="1"/>
    </font>
    <font>
      <b/>
      <sz val="16"/>
      <color theme="1"/>
      <name val="Sylfaen"/>
      <family val="1"/>
    </font>
    <font>
      <sz val="14"/>
      <name val="Sylfaen"/>
      <family val="1"/>
    </font>
    <font>
      <sz val="12"/>
      <name val="Sylfaen"/>
      <family val="1"/>
    </font>
    <font>
      <b/>
      <sz val="8"/>
      <name val="Sylfaen"/>
      <family val="1"/>
    </font>
    <font>
      <b/>
      <sz val="11"/>
      <color theme="8" tint="-0.249977111117893"/>
      <name val="Sylfaen"/>
      <family val="1"/>
    </font>
    <font>
      <sz val="8"/>
      <color theme="8" tint="-0.249977111117893"/>
      <name val="Sylfaen"/>
      <family val="1"/>
    </font>
    <font>
      <b/>
      <sz val="9"/>
      <color theme="1"/>
      <name val="Sylfaen"/>
      <family val="1"/>
    </font>
    <font>
      <sz val="8"/>
      <name val="Sylfaen"/>
      <family val="1"/>
    </font>
    <font>
      <b/>
      <sz val="9"/>
      <name val="Sylfaen"/>
      <family val="1"/>
    </font>
    <font>
      <sz val="11"/>
      <name val="Sylfaen"/>
      <family val="1"/>
    </font>
  </fonts>
  <fills count="3">
    <fill>
      <patternFill patternType="none"/>
    </fill>
    <fill>
      <patternFill patternType="gray125"/>
    </fill>
    <fill>
      <patternFill patternType="solid">
        <fgColor theme="0"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0" fontId="2" fillId="0" borderId="0"/>
    <xf numFmtId="0" fontId="2" fillId="0" borderId="0"/>
    <xf numFmtId="164" fontId="1" fillId="0" borderId="0" applyFont="0" applyFill="0" applyBorder="0" applyAlignment="0" applyProtection="0"/>
    <xf numFmtId="0" fontId="3" fillId="0" borderId="0"/>
  </cellStyleXfs>
  <cellXfs count="119">
    <xf numFmtId="0" fontId="0" fillId="0" borderId="0" xfId="0"/>
    <xf numFmtId="0" fontId="6" fillId="0" borderId="0" xfId="0" applyFont="1"/>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7" fillId="0" borderId="1" xfId="0" applyFont="1" applyBorder="1" applyAlignment="1">
      <alignment horizontal="center" vertical="center" wrapText="1"/>
    </xf>
    <xf numFmtId="3" fontId="13" fillId="2" borderId="1" xfId="0" applyNumberFormat="1" applyFont="1" applyFill="1" applyBorder="1" applyAlignment="1">
      <alignment horizontal="center" vertical="center"/>
    </xf>
    <xf numFmtId="0" fontId="20" fillId="0" borderId="1" xfId="0" applyFont="1" applyBorder="1" applyAlignment="1">
      <alignment horizontal="center" vertical="center" wrapText="1"/>
    </xf>
    <xf numFmtId="3" fontId="6" fillId="0" borderId="0" xfId="0" applyNumberFormat="1" applyFont="1"/>
    <xf numFmtId="3" fontId="6" fillId="0" borderId="1" xfId="0" applyNumberFormat="1" applyFont="1" applyBorder="1" applyAlignment="1">
      <alignment horizontal="center" vertical="center" wrapText="1"/>
    </xf>
    <xf numFmtId="3" fontId="6" fillId="0" borderId="0" xfId="0" applyNumberFormat="1" applyFont="1" applyAlignment="1">
      <alignment horizontal="center" vertical="center" wrapText="1"/>
    </xf>
    <xf numFmtId="0" fontId="7" fillId="0" borderId="0" xfId="0" applyFont="1" applyAlignment="1">
      <alignment horizontal="center" vertical="center"/>
    </xf>
    <xf numFmtId="0" fontId="8" fillId="0" borderId="1" xfId="0" applyFont="1" applyBorder="1" applyAlignment="1">
      <alignment horizontal="center" vertical="center"/>
    </xf>
    <xf numFmtId="0" fontId="10" fillId="0" borderId="1" xfId="0" applyFont="1" applyBorder="1" applyAlignment="1">
      <alignment horizontal="center" vertical="center"/>
    </xf>
    <xf numFmtId="3" fontId="8" fillId="0" borderId="1" xfId="0" applyNumberFormat="1" applyFont="1" applyBorder="1" applyAlignment="1">
      <alignment horizontal="center" vertical="center"/>
    </xf>
    <xf numFmtId="3" fontId="4" fillId="0" borderId="1" xfId="0" applyNumberFormat="1" applyFont="1" applyBorder="1" applyAlignment="1">
      <alignment horizontal="center" vertical="center"/>
    </xf>
    <xf numFmtId="3" fontId="9"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xf>
    <xf numFmtId="0" fontId="24" fillId="0" borderId="0" xfId="0" applyFont="1" applyAlignment="1">
      <alignment wrapText="1"/>
    </xf>
    <xf numFmtId="0" fontId="24" fillId="0" borderId="0" xfId="0" applyFont="1"/>
    <xf numFmtId="0" fontId="24" fillId="0" borderId="5" xfId="0" applyFont="1" applyBorder="1"/>
    <xf numFmtId="0" fontId="6" fillId="0" borderId="0" xfId="0" applyFont="1" applyAlignment="1">
      <alignment vertical="center"/>
    </xf>
    <xf numFmtId="0" fontId="24" fillId="0" borderId="0" xfId="0" applyFont="1" applyAlignment="1">
      <alignment vertical="center"/>
    </xf>
    <xf numFmtId="3" fontId="28" fillId="0" borderId="1" xfId="0" applyNumberFormat="1" applyFont="1" applyBorder="1" applyAlignment="1">
      <alignment horizontal="center" vertical="center" wrapText="1"/>
    </xf>
    <xf numFmtId="0" fontId="4" fillId="0" borderId="0" xfId="0" applyFont="1" applyAlignment="1">
      <alignment vertical="center" wrapText="1"/>
    </xf>
    <xf numFmtId="49" fontId="4" fillId="0" borderId="0" xfId="0" applyNumberFormat="1" applyFont="1" applyAlignment="1">
      <alignment vertical="center"/>
    </xf>
    <xf numFmtId="0" fontId="4" fillId="0" borderId="0" xfId="0" applyFont="1" applyAlignment="1">
      <alignment wrapText="1"/>
    </xf>
    <xf numFmtId="0" fontId="4" fillId="0" borderId="0" xfId="0" applyFont="1" applyAlignment="1">
      <alignment vertical="center"/>
    </xf>
    <xf numFmtId="3" fontId="4" fillId="0" borderId="0" xfId="0" applyNumberFormat="1" applyFont="1" applyAlignment="1">
      <alignment vertical="center"/>
    </xf>
    <xf numFmtId="3" fontId="30" fillId="2" borderId="1" xfId="0" applyNumberFormat="1" applyFont="1" applyFill="1" applyBorder="1" applyAlignment="1">
      <alignment horizontal="center" vertical="center"/>
    </xf>
    <xf numFmtId="3" fontId="12" fillId="0" borderId="0" xfId="0" applyNumberFormat="1" applyFont="1" applyAlignment="1">
      <alignment vertical="center"/>
    </xf>
    <xf numFmtId="0" fontId="8" fillId="0" borderId="0" xfId="0" applyFont="1" applyAlignment="1">
      <alignment vertical="center"/>
    </xf>
    <xf numFmtId="0" fontId="6" fillId="0" borderId="0" xfId="0" applyFont="1" applyAlignment="1">
      <alignment vertical="center" wrapText="1"/>
    </xf>
    <xf numFmtId="0" fontId="31" fillId="0" borderId="1" xfId="0" applyFont="1" applyBorder="1" applyAlignment="1">
      <alignment horizontal="center" vertical="center"/>
    </xf>
    <xf numFmtId="0" fontId="31" fillId="0" borderId="1" xfId="0" applyFont="1" applyBorder="1" applyAlignment="1">
      <alignment horizontal="center" vertical="center" wrapText="1"/>
    </xf>
    <xf numFmtId="0" fontId="15" fillId="2" borderId="1" xfId="0" applyFont="1" applyFill="1" applyBorder="1" applyAlignment="1">
      <alignment vertical="center"/>
    </xf>
    <xf numFmtId="0" fontId="32" fillId="0" borderId="0" xfId="0" applyFont="1" applyAlignment="1">
      <alignment horizontal="center" vertical="center" wrapText="1"/>
    </xf>
    <xf numFmtId="0" fontId="33" fillId="0" borderId="1" xfId="0" applyFont="1" applyBorder="1" applyAlignment="1">
      <alignment horizontal="center" vertical="center" textRotation="90" wrapText="1"/>
    </xf>
    <xf numFmtId="0" fontId="22" fillId="0" borderId="1" xfId="0" applyFont="1" applyBorder="1" applyAlignment="1">
      <alignment horizontal="center" vertical="center" textRotation="90" wrapText="1"/>
    </xf>
    <xf numFmtId="0" fontId="18" fillId="0" borderId="0" xfId="0" applyFont="1" applyAlignment="1">
      <alignment horizontal="center"/>
    </xf>
    <xf numFmtId="0" fontId="23" fillId="0" borderId="0" xfId="0" applyFont="1" applyAlignment="1">
      <alignment horizontal="center" vertical="center"/>
    </xf>
    <xf numFmtId="0" fontId="25" fillId="0" borderId="0" xfId="0" applyFont="1" applyAlignment="1">
      <alignment horizontal="left" vertical="center"/>
    </xf>
    <xf numFmtId="0" fontId="24" fillId="0" borderId="0" xfId="0" applyFont="1" applyAlignment="1">
      <alignment horizontal="center"/>
    </xf>
    <xf numFmtId="0" fontId="4" fillId="0" borderId="1" xfId="0" applyFont="1" applyBorder="1" applyAlignment="1">
      <alignment horizontal="center" vertical="center"/>
    </xf>
    <xf numFmtId="0" fontId="13" fillId="0" borderId="1" xfId="0" applyFont="1" applyBorder="1" applyAlignment="1">
      <alignment horizontal="center" vertical="center"/>
    </xf>
    <xf numFmtId="0" fontId="8" fillId="0" borderId="1" xfId="0" applyFont="1" applyBorder="1" applyAlignment="1">
      <alignment horizontal="left" vertical="center"/>
    </xf>
    <xf numFmtId="0" fontId="11"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7" fillId="0" borderId="4" xfId="0" applyFont="1" applyBorder="1" applyAlignment="1">
      <alignment horizontal="left" vertical="center"/>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7" fillId="0" borderId="2" xfId="0" applyFont="1" applyBorder="1" applyAlignment="1">
      <alignment vertical="center"/>
    </xf>
    <xf numFmtId="0" fontId="27" fillId="0" borderId="3" xfId="0" applyFont="1" applyBorder="1" applyAlignment="1">
      <alignment vertical="center"/>
    </xf>
    <xf numFmtId="0" fontId="27" fillId="0" borderId="4" xfId="0" applyFont="1" applyBorder="1" applyAlignment="1">
      <alignment vertical="center"/>
    </xf>
    <xf numFmtId="0" fontId="26" fillId="0" borderId="0" xfId="0" applyFont="1" applyAlignment="1">
      <alignment horizontal="center" vertical="center"/>
    </xf>
    <xf numFmtId="0" fontId="27" fillId="0" borderId="2" xfId="4" applyFont="1" applyBorder="1" applyAlignment="1">
      <alignment horizontal="left" vertical="center" wrapText="1"/>
    </xf>
    <xf numFmtId="0" fontId="27" fillId="0" borderId="3" xfId="4" applyFont="1" applyBorder="1" applyAlignment="1">
      <alignment horizontal="left" vertical="center" wrapText="1"/>
    </xf>
    <xf numFmtId="0" fontId="27" fillId="0" borderId="4" xfId="4" applyFont="1" applyBorder="1" applyAlignment="1">
      <alignment horizontal="left" vertical="center" wrapText="1"/>
    </xf>
    <xf numFmtId="0" fontId="28" fillId="0" borderId="2" xfId="0" applyFont="1" applyBorder="1" applyAlignment="1">
      <alignment horizontal="left" vertical="center"/>
    </xf>
    <xf numFmtId="0" fontId="28" fillId="0" borderId="3" xfId="0" applyFont="1" applyBorder="1" applyAlignment="1">
      <alignment horizontal="left" vertical="center"/>
    </xf>
    <xf numFmtId="0" fontId="28" fillId="0" borderId="4" xfId="0" applyFont="1" applyBorder="1" applyAlignment="1">
      <alignment horizontal="left" vertical="center"/>
    </xf>
    <xf numFmtId="0" fontId="4" fillId="0" borderId="1" xfId="0" applyFont="1" applyBorder="1" applyAlignment="1">
      <alignment horizontal="left" vertical="center" wrapText="1"/>
    </xf>
    <xf numFmtId="0" fontId="8" fillId="0" borderId="1" xfId="0" applyFont="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2" fillId="0" borderId="1" xfId="0" applyFont="1" applyBorder="1" applyAlignment="1">
      <alignment horizontal="center"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7" fillId="0" borderId="0" xfId="0" applyFont="1" applyAlignment="1">
      <alignment horizontal="center" vertical="center"/>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xf>
    <xf numFmtId="0" fontId="29" fillId="0" borderId="1"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9" fillId="0" borderId="1" xfId="0" applyFont="1" applyBorder="1" applyAlignment="1">
      <alignment horizontal="left" vertical="center" wrapText="1"/>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18" fillId="0" borderId="1" xfId="0" applyFont="1" applyBorder="1" applyAlignment="1">
      <alignment horizontal="left"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13" fillId="0" borderId="1" xfId="0" applyFont="1" applyBorder="1" applyAlignment="1">
      <alignment horizontal="left" vertical="center" wrapText="1"/>
    </xf>
    <xf numFmtId="0" fontId="5" fillId="0" borderId="1" xfId="0" applyFont="1" applyBorder="1" applyAlignment="1">
      <alignment horizontal="left" vertical="center" wrapText="1"/>
    </xf>
    <xf numFmtId="0" fontId="18" fillId="0" borderId="1" xfId="0" applyFont="1" applyBorder="1" applyAlignment="1">
      <alignment horizontal="center" vertical="center" wrapText="1"/>
    </xf>
    <xf numFmtId="0" fontId="6" fillId="0" borderId="1" xfId="0" applyFont="1" applyBorder="1" applyAlignment="1">
      <alignment horizontal="left"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0" fontId="19" fillId="0" borderId="1" xfId="0" applyFont="1" applyBorder="1" applyAlignment="1">
      <alignment horizontal="left" vertical="center" wrapText="1"/>
    </xf>
    <xf numFmtId="3" fontId="8" fillId="0" borderId="1" xfId="0" applyNumberFormat="1" applyFont="1" applyBorder="1" applyAlignment="1">
      <alignment horizontal="left" vertical="center" wrapText="1"/>
    </xf>
    <xf numFmtId="3" fontId="9" fillId="0" borderId="1" xfId="0" applyNumberFormat="1" applyFont="1" applyBorder="1" applyAlignment="1">
      <alignment horizontal="left" vertical="center" wrapText="1"/>
    </xf>
    <xf numFmtId="0" fontId="34" fillId="0" borderId="1" xfId="0" applyFont="1" applyBorder="1" applyAlignment="1">
      <alignment horizontal="center" vertical="center" wrapText="1"/>
    </xf>
    <xf numFmtId="0" fontId="21" fillId="0" borderId="1" xfId="0" applyFont="1" applyBorder="1" applyAlignment="1">
      <alignment horizontal="left" vertical="center" wrapText="1"/>
    </xf>
    <xf numFmtId="0" fontId="5" fillId="0" borderId="1" xfId="0" applyFont="1" applyBorder="1" applyAlignment="1">
      <alignment horizontal="center" vertical="center" wrapText="1"/>
    </xf>
    <xf numFmtId="0" fontId="35"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33" fillId="0" borderId="6" xfId="0" applyFont="1" applyBorder="1" applyAlignment="1">
      <alignment horizontal="center" vertical="center" textRotation="90" wrapText="1"/>
    </xf>
    <xf numFmtId="0" fontId="33" fillId="0" borderId="7" xfId="0" applyFont="1" applyBorder="1" applyAlignment="1">
      <alignment horizontal="center" vertical="center" textRotation="90" wrapText="1"/>
    </xf>
    <xf numFmtId="0" fontId="22" fillId="0" borderId="6" xfId="0" applyFont="1" applyBorder="1" applyAlignment="1">
      <alignment horizontal="center" vertical="center" textRotation="90" wrapText="1"/>
    </xf>
    <xf numFmtId="0" fontId="22" fillId="0" borderId="7" xfId="0" applyFont="1" applyBorder="1" applyAlignment="1">
      <alignment horizontal="center" vertical="center" textRotation="90" wrapText="1"/>
    </xf>
    <xf numFmtId="3" fontId="33" fillId="0" borderId="1" xfId="0" applyNumberFormat="1" applyFont="1" applyBorder="1" applyAlignment="1">
      <alignment horizontal="left" vertical="center" wrapText="1"/>
    </xf>
  </cellXfs>
  <cellStyles count="5">
    <cellStyle name="Normal 2" xfId="4" xr:uid="{00000000-0005-0000-0000-000001000000}"/>
    <cellStyle name="Normal 3 2" xfId="2" xr:uid="{00000000-0005-0000-0000-000002000000}"/>
    <cellStyle name="Обычный 2" xfId="1" xr:uid="{00000000-0005-0000-0000-000003000000}"/>
    <cellStyle name="Финансовый 2" xfId="3" xr:uid="{00000000-0005-0000-0000-000004000000}"/>
    <cellStyle name="ჩვეულებრივი"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495300</xdr:colOff>
      <xdr:row>1</xdr:row>
      <xdr:rowOff>276927</xdr:rowOff>
    </xdr:from>
    <xdr:to>
      <xdr:col>7</xdr:col>
      <xdr:colOff>133350</xdr:colOff>
      <xdr:row>10</xdr:row>
      <xdr:rowOff>449780</xdr:rowOff>
    </xdr:to>
    <xdr:pic>
      <xdr:nvPicPr>
        <xdr:cNvPr id="2" name="Picture 1">
          <a:extLst>
            <a:ext uri="{FF2B5EF4-FFF2-40B4-BE49-F238E27FC236}">
              <a16:creationId xmlns:a16="http://schemas.microsoft.com/office/drawing/2014/main" id="{DEED696C-7125-4DB1-83BA-24B8A125AC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467427"/>
          <a:ext cx="3676650" cy="49925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B474E-CED2-4221-89AA-A15E0A96E2C5}">
  <dimension ref="A1:L17"/>
  <sheetViews>
    <sheetView tabSelected="1" view="pageBreakPreview" zoomScale="50" zoomScaleNormal="100" zoomScaleSheetLayoutView="50" workbookViewId="0">
      <selection activeCell="J2" sqref="J2:L2"/>
    </sheetView>
  </sheetViews>
  <sheetFormatPr defaultColWidth="9.125" defaultRowHeight="15" x14ac:dyDescent="0.3"/>
  <cols>
    <col min="1" max="1" width="38.75" style="1" customWidth="1"/>
    <col min="2" max="2" width="14.5" style="1" customWidth="1"/>
    <col min="3" max="3" width="16.5" style="1" customWidth="1"/>
    <col min="4" max="4" width="11.75" style="1" customWidth="1"/>
    <col min="5" max="5" width="11.125" style="1" customWidth="1"/>
    <col min="6" max="6" width="11.5" style="1" customWidth="1"/>
    <col min="7" max="7" width="9.75" style="1" customWidth="1"/>
    <col min="8" max="8" width="11.875" style="1" customWidth="1"/>
    <col min="9" max="9" width="14.75" style="1" customWidth="1"/>
    <col min="10" max="10" width="12.5" style="1" customWidth="1"/>
    <col min="11" max="11" width="12.25" style="1" customWidth="1"/>
    <col min="12" max="12" width="12.5" style="1" customWidth="1"/>
    <col min="13" max="16384" width="9.125" style="1"/>
  </cols>
  <sheetData>
    <row r="1" spans="1:12" ht="15" customHeight="1" x14ac:dyDescent="0.75">
      <c r="A1" s="18" t="s">
        <v>50</v>
      </c>
      <c r="B1" s="19"/>
      <c r="C1" s="19"/>
      <c r="D1" s="19"/>
      <c r="E1" s="19"/>
      <c r="F1" s="19"/>
      <c r="G1" s="19"/>
      <c r="H1" s="19"/>
      <c r="I1" s="19"/>
      <c r="J1" s="19"/>
      <c r="K1" s="19"/>
      <c r="L1" s="19"/>
    </row>
    <row r="2" spans="1:12" ht="54" customHeight="1" x14ac:dyDescent="0.75">
      <c r="A2" s="19"/>
      <c r="B2" s="19"/>
      <c r="C2" s="19"/>
      <c r="D2" s="19"/>
      <c r="E2" s="19"/>
      <c r="F2" s="19"/>
      <c r="G2" s="19"/>
      <c r="H2" s="19"/>
      <c r="I2" s="19"/>
      <c r="J2" s="39" t="s">
        <v>51</v>
      </c>
      <c r="K2" s="39"/>
      <c r="L2" s="39"/>
    </row>
    <row r="3" spans="1:12" ht="30.6" customHeight="1" x14ac:dyDescent="0.75">
      <c r="A3" s="19"/>
      <c r="B3" s="19"/>
      <c r="C3" s="19"/>
      <c r="D3" s="19"/>
      <c r="E3" s="19"/>
      <c r="F3" s="19"/>
      <c r="G3" s="19"/>
      <c r="H3" s="19"/>
      <c r="I3" s="19"/>
      <c r="J3" s="19"/>
      <c r="K3" s="19"/>
      <c r="L3" s="19"/>
    </row>
    <row r="4" spans="1:12" ht="32.450000000000003" customHeight="1" x14ac:dyDescent="0.75">
      <c r="A4" s="19"/>
      <c r="B4" s="19"/>
      <c r="C4" s="19"/>
      <c r="D4" s="19"/>
      <c r="E4" s="19"/>
      <c r="F4" s="19"/>
      <c r="G4" s="19"/>
      <c r="H4" s="19"/>
      <c r="I4" s="19"/>
      <c r="J4" s="19"/>
      <c r="K4" s="19"/>
      <c r="L4" s="19"/>
    </row>
    <row r="5" spans="1:12" ht="34.9" customHeight="1" x14ac:dyDescent="0.75">
      <c r="A5" s="19"/>
      <c r="B5" s="19"/>
      <c r="C5" s="19"/>
      <c r="D5" s="19"/>
      <c r="E5" s="19"/>
      <c r="F5" s="19"/>
      <c r="G5" s="19"/>
      <c r="H5" s="19"/>
      <c r="I5" s="19"/>
      <c r="J5" s="19"/>
      <c r="K5" s="19"/>
      <c r="L5" s="19"/>
    </row>
    <row r="6" spans="1:12" ht="36.6" customHeight="1" x14ac:dyDescent="0.75">
      <c r="A6" s="19"/>
      <c r="B6" s="19"/>
      <c r="C6" s="19"/>
      <c r="D6" s="19"/>
      <c r="E6" s="19"/>
      <c r="F6" s="19"/>
      <c r="G6" s="19"/>
      <c r="H6" s="19"/>
      <c r="I6" s="19"/>
      <c r="J6" s="19"/>
      <c r="K6" s="19"/>
      <c r="L6" s="19"/>
    </row>
    <row r="7" spans="1:12" ht="30.6" customHeight="1" x14ac:dyDescent="0.75">
      <c r="A7" s="19"/>
      <c r="B7" s="19"/>
      <c r="C7" s="19"/>
      <c r="D7" s="19"/>
      <c r="E7" s="19"/>
      <c r="F7" s="19"/>
      <c r="G7" s="19"/>
      <c r="H7" s="19"/>
      <c r="I7" s="19"/>
      <c r="J7" s="19"/>
      <c r="K7" s="19"/>
      <c r="L7" s="19"/>
    </row>
    <row r="8" spans="1:12" ht="49.15" customHeight="1" x14ac:dyDescent="0.75">
      <c r="A8" s="19"/>
      <c r="B8" s="19"/>
      <c r="C8" s="19"/>
      <c r="D8" s="19"/>
      <c r="E8" s="19"/>
      <c r="F8" s="19"/>
      <c r="G8" s="19"/>
      <c r="H8" s="19"/>
      <c r="I8" s="19"/>
      <c r="J8" s="19"/>
      <c r="K8" s="19"/>
      <c r="L8" s="19"/>
    </row>
    <row r="9" spans="1:12" ht="31.9" customHeight="1" x14ac:dyDescent="0.75">
      <c r="A9" s="19"/>
      <c r="B9" s="19"/>
      <c r="C9" s="19"/>
      <c r="D9" s="19"/>
      <c r="E9" s="19"/>
      <c r="F9" s="19"/>
      <c r="G9" s="19"/>
      <c r="H9" s="19"/>
      <c r="I9" s="19"/>
      <c r="J9" s="19"/>
      <c r="K9" s="19"/>
      <c r="L9" s="19"/>
    </row>
    <row r="10" spans="1:12" ht="80.25" customHeight="1" x14ac:dyDescent="0.75">
      <c r="A10" s="19"/>
      <c r="B10" s="19"/>
      <c r="C10" s="19"/>
      <c r="D10" s="19"/>
      <c r="E10" s="19"/>
      <c r="F10" s="19"/>
      <c r="G10" s="19"/>
      <c r="H10" s="19"/>
      <c r="I10" s="19"/>
      <c r="J10" s="19"/>
      <c r="K10" s="19"/>
      <c r="L10" s="19"/>
    </row>
    <row r="11" spans="1:12" ht="61.9" customHeight="1" x14ac:dyDescent="0.75">
      <c r="A11" s="19"/>
      <c r="B11" s="19"/>
      <c r="C11" s="19"/>
      <c r="D11" s="19"/>
      <c r="E11" s="19"/>
      <c r="F11" s="19"/>
      <c r="G11" s="19"/>
      <c r="H11" s="19"/>
      <c r="I11" s="19"/>
      <c r="J11" s="19"/>
      <c r="K11" s="19"/>
      <c r="L11" s="19"/>
    </row>
    <row r="12" spans="1:12" ht="36" customHeight="1" x14ac:dyDescent="0.75">
      <c r="A12" s="19"/>
      <c r="B12" s="19"/>
      <c r="C12" s="19"/>
      <c r="D12" s="19"/>
      <c r="E12" s="19"/>
      <c r="F12" s="19"/>
      <c r="G12" s="19"/>
      <c r="H12" s="19"/>
      <c r="I12" s="19"/>
      <c r="J12" s="19"/>
      <c r="K12" s="19"/>
      <c r="L12" s="19"/>
    </row>
    <row r="13" spans="1:12" ht="82.5" customHeight="1" x14ac:dyDescent="0.3">
      <c r="A13" s="40" t="s">
        <v>52</v>
      </c>
      <c r="B13" s="40"/>
      <c r="C13" s="40"/>
      <c r="D13" s="40"/>
      <c r="E13" s="40"/>
      <c r="F13" s="40"/>
      <c r="G13" s="40"/>
      <c r="H13" s="40"/>
      <c r="I13" s="40"/>
      <c r="J13" s="40"/>
      <c r="K13" s="40"/>
      <c r="L13" s="40"/>
    </row>
    <row r="14" spans="1:12" ht="81.75" customHeight="1" x14ac:dyDescent="0.3">
      <c r="A14" s="40" t="s">
        <v>53</v>
      </c>
      <c r="B14" s="40"/>
      <c r="C14" s="40"/>
      <c r="D14" s="40"/>
      <c r="E14" s="40"/>
      <c r="F14" s="40"/>
      <c r="G14" s="40"/>
      <c r="H14" s="40"/>
      <c r="I14" s="40"/>
      <c r="J14" s="40"/>
      <c r="K14" s="40"/>
      <c r="L14" s="40"/>
    </row>
    <row r="15" spans="1:12" ht="87.75" customHeight="1" x14ac:dyDescent="0.3">
      <c r="A15" s="40" t="s">
        <v>54</v>
      </c>
      <c r="B15" s="40"/>
      <c r="C15" s="40"/>
      <c r="D15" s="40"/>
      <c r="E15" s="40"/>
      <c r="F15" s="40"/>
      <c r="G15" s="40"/>
      <c r="H15" s="40"/>
      <c r="I15" s="40"/>
      <c r="J15" s="40"/>
      <c r="K15" s="40"/>
      <c r="L15" s="40"/>
    </row>
    <row r="16" spans="1:12" ht="38.25" customHeight="1" x14ac:dyDescent="0.75">
      <c r="A16" s="19"/>
      <c r="B16" s="19"/>
      <c r="C16" s="19"/>
      <c r="D16" s="19"/>
      <c r="E16" s="19"/>
      <c r="F16" s="19"/>
      <c r="G16" s="19"/>
      <c r="H16" s="19"/>
      <c r="I16" s="19"/>
      <c r="J16" s="19"/>
      <c r="K16" s="19"/>
      <c r="L16" s="19"/>
    </row>
    <row r="17" spans="1:12" ht="145.5" customHeight="1" x14ac:dyDescent="0.75">
      <c r="A17" s="20"/>
      <c r="B17" s="20"/>
      <c r="C17" s="20"/>
      <c r="D17" s="20"/>
      <c r="E17" s="20"/>
      <c r="F17" s="20"/>
      <c r="G17" s="20"/>
      <c r="H17" s="20"/>
      <c r="I17" s="20"/>
      <c r="J17" s="20"/>
      <c r="K17" s="20"/>
      <c r="L17" s="20"/>
    </row>
  </sheetData>
  <mergeCells count="4">
    <mergeCell ref="J2:L2"/>
    <mergeCell ref="A13:L13"/>
    <mergeCell ref="A14:L14"/>
    <mergeCell ref="A15:L15"/>
  </mergeCells>
  <printOptions horizontalCentered="1"/>
  <pageMargins left="0.23622047244094491" right="0.23622047244094491" top="0.35433070866141736" bottom="0.35433070866141736" header="0.31496062992125984" footer="0.31496062992125984"/>
  <pageSetup paperSize="9" scale="6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48075-B14C-4CD7-B5E2-B907E5EEA9F1}">
  <dimension ref="A1:L16"/>
  <sheetViews>
    <sheetView view="pageBreakPreview" topLeftCell="A13" zoomScaleNormal="100" zoomScaleSheetLayoutView="100" workbookViewId="0">
      <selection activeCell="J2" sqref="J2:L2"/>
    </sheetView>
  </sheetViews>
  <sheetFormatPr defaultColWidth="9.125" defaultRowHeight="15" x14ac:dyDescent="0.3"/>
  <cols>
    <col min="1" max="1" width="38.75" style="1" customWidth="1"/>
    <col min="2" max="2" width="14.5" style="1" customWidth="1"/>
    <col min="3" max="3" width="16.5" style="1" customWidth="1"/>
    <col min="4" max="4" width="11.75" style="1" customWidth="1"/>
    <col min="5" max="5" width="11.125" style="1" customWidth="1"/>
    <col min="6" max="6" width="11.5" style="1" customWidth="1"/>
    <col min="7" max="7" width="9.75" style="1" customWidth="1"/>
    <col min="8" max="8" width="11.875" style="1" customWidth="1"/>
    <col min="9" max="9" width="14.75" style="1" customWidth="1"/>
    <col min="10" max="10" width="12.5" style="1" customWidth="1"/>
    <col min="11" max="11" width="12.25" style="1" customWidth="1"/>
    <col min="12" max="12" width="12.5" style="1" customWidth="1"/>
    <col min="13" max="16384" width="9.125" style="1"/>
  </cols>
  <sheetData>
    <row r="1" spans="1:12" ht="15" customHeight="1" x14ac:dyDescent="0.75">
      <c r="A1" s="18" t="s">
        <v>50</v>
      </c>
      <c r="B1" s="19"/>
      <c r="C1" s="19"/>
      <c r="D1" s="19"/>
      <c r="E1" s="19"/>
      <c r="F1" s="19"/>
      <c r="G1" s="19"/>
      <c r="H1" s="19"/>
      <c r="I1" s="19"/>
      <c r="J1" s="19"/>
      <c r="K1" s="19"/>
      <c r="L1" s="19"/>
    </row>
    <row r="2" spans="1:12" ht="54" customHeight="1" x14ac:dyDescent="0.75">
      <c r="A2" s="42" t="s">
        <v>55</v>
      </c>
      <c r="B2" s="42"/>
      <c r="C2" s="42"/>
      <c r="D2" s="42"/>
      <c r="E2" s="42"/>
      <c r="F2" s="42"/>
      <c r="G2" s="42"/>
      <c r="H2" s="42"/>
      <c r="I2" s="42"/>
      <c r="J2" s="42"/>
      <c r="K2" s="42"/>
      <c r="L2" s="42"/>
    </row>
    <row r="3" spans="1:12" ht="30.6" customHeight="1" x14ac:dyDescent="0.75">
      <c r="A3" s="19"/>
      <c r="B3" s="19"/>
      <c r="C3" s="19"/>
      <c r="D3" s="19"/>
      <c r="E3" s="19"/>
      <c r="F3" s="19"/>
      <c r="G3" s="19"/>
      <c r="H3" s="19"/>
      <c r="I3" s="19"/>
      <c r="J3" s="19"/>
      <c r="K3" s="19"/>
      <c r="L3" s="19"/>
    </row>
    <row r="4" spans="1:12" s="21" customFormat="1" ht="48.75" customHeight="1" x14ac:dyDescent="0.25">
      <c r="A4" s="41" t="s">
        <v>61</v>
      </c>
      <c r="B4" s="41"/>
      <c r="C4" s="41"/>
      <c r="D4" s="41"/>
      <c r="E4" s="41"/>
      <c r="F4" s="41"/>
      <c r="G4" s="41"/>
      <c r="H4" s="41"/>
      <c r="I4" s="41"/>
      <c r="J4" s="41"/>
      <c r="K4" s="41"/>
      <c r="L4" s="41"/>
    </row>
    <row r="5" spans="1:12" s="21" customFormat="1" ht="48.75" customHeight="1" x14ac:dyDescent="0.25">
      <c r="A5" s="41"/>
      <c r="B5" s="41"/>
      <c r="C5" s="41"/>
      <c r="D5" s="41"/>
      <c r="E5" s="41"/>
      <c r="F5" s="41"/>
      <c r="G5" s="41"/>
      <c r="H5" s="41"/>
      <c r="I5" s="41"/>
      <c r="J5" s="41"/>
      <c r="K5" s="41"/>
      <c r="L5" s="41"/>
    </row>
    <row r="6" spans="1:12" s="21" customFormat="1" ht="48.75" customHeight="1" x14ac:dyDescent="0.25">
      <c r="A6" s="41" t="s">
        <v>60</v>
      </c>
      <c r="B6" s="41"/>
      <c r="C6" s="41"/>
      <c r="D6" s="41"/>
      <c r="E6" s="41"/>
      <c r="F6" s="41"/>
      <c r="G6" s="41"/>
      <c r="H6" s="41"/>
      <c r="I6" s="41"/>
      <c r="J6" s="41"/>
      <c r="K6" s="41"/>
      <c r="L6" s="41"/>
    </row>
    <row r="7" spans="1:12" s="21" customFormat="1" ht="48.75" customHeight="1" x14ac:dyDescent="0.25">
      <c r="A7" s="41"/>
      <c r="B7" s="41"/>
      <c r="C7" s="41"/>
      <c r="D7" s="41"/>
      <c r="E7" s="41"/>
      <c r="F7" s="41"/>
      <c r="G7" s="41"/>
      <c r="H7" s="41"/>
      <c r="I7" s="41"/>
      <c r="J7" s="41"/>
      <c r="K7" s="41"/>
      <c r="L7" s="41"/>
    </row>
    <row r="8" spans="1:12" s="21" customFormat="1" ht="48.75" customHeight="1" x14ac:dyDescent="0.25">
      <c r="A8" s="41" t="s">
        <v>59</v>
      </c>
      <c r="B8" s="41"/>
      <c r="C8" s="41"/>
      <c r="D8" s="41"/>
      <c r="E8" s="41"/>
      <c r="F8" s="41"/>
      <c r="G8" s="41"/>
      <c r="H8" s="41"/>
      <c r="I8" s="41"/>
      <c r="J8" s="41"/>
      <c r="K8" s="41"/>
      <c r="L8" s="41"/>
    </row>
    <row r="9" spans="1:12" s="21" customFormat="1" ht="48.75" customHeight="1" x14ac:dyDescent="0.25">
      <c r="A9" s="41"/>
      <c r="B9" s="41"/>
      <c r="C9" s="41"/>
      <c r="D9" s="41"/>
      <c r="E9" s="41"/>
      <c r="F9" s="41"/>
      <c r="G9" s="41"/>
      <c r="H9" s="41"/>
      <c r="I9" s="41"/>
      <c r="J9" s="41"/>
      <c r="K9" s="41"/>
      <c r="L9" s="41"/>
    </row>
    <row r="10" spans="1:12" s="21" customFormat="1" ht="48.75" customHeight="1" x14ac:dyDescent="0.25">
      <c r="A10" s="41" t="s">
        <v>58</v>
      </c>
      <c r="B10" s="41"/>
      <c r="C10" s="41"/>
      <c r="D10" s="41"/>
      <c r="E10" s="41"/>
      <c r="F10" s="41"/>
      <c r="G10" s="41"/>
      <c r="H10" s="41"/>
      <c r="I10" s="41"/>
      <c r="J10" s="41"/>
      <c r="K10" s="41"/>
      <c r="L10" s="41"/>
    </row>
    <row r="11" spans="1:12" s="21" customFormat="1" ht="48.75" customHeight="1" x14ac:dyDescent="0.25">
      <c r="A11" s="41"/>
      <c r="B11" s="41"/>
      <c r="C11" s="41"/>
      <c r="D11" s="41"/>
      <c r="E11" s="41"/>
      <c r="F11" s="41"/>
      <c r="G11" s="41"/>
      <c r="H11" s="41"/>
      <c r="I11" s="41"/>
      <c r="J11" s="41"/>
      <c r="K11" s="41"/>
      <c r="L11" s="41"/>
    </row>
    <row r="12" spans="1:12" s="21" customFormat="1" ht="48.75" customHeight="1" x14ac:dyDescent="0.25">
      <c r="A12" s="41" t="s">
        <v>57</v>
      </c>
      <c r="B12" s="41"/>
      <c r="C12" s="41"/>
      <c r="D12" s="41"/>
      <c r="E12" s="41"/>
      <c r="F12" s="41"/>
      <c r="G12" s="41"/>
      <c r="H12" s="41"/>
      <c r="I12" s="41"/>
      <c r="J12" s="41"/>
      <c r="K12" s="41"/>
      <c r="L12" s="41"/>
    </row>
    <row r="13" spans="1:12" s="21" customFormat="1" ht="48.75" customHeight="1" x14ac:dyDescent="0.25">
      <c r="A13" s="40"/>
      <c r="B13" s="40"/>
      <c r="C13" s="40"/>
      <c r="D13" s="40"/>
      <c r="E13" s="40"/>
      <c r="F13" s="40"/>
      <c r="G13" s="40"/>
      <c r="H13" s="40"/>
      <c r="I13" s="40"/>
      <c r="J13" s="40"/>
      <c r="K13" s="40"/>
      <c r="L13" s="40"/>
    </row>
    <row r="14" spans="1:12" s="21" customFormat="1" ht="48.75" customHeight="1" x14ac:dyDescent="0.25">
      <c r="A14" s="41" t="s">
        <v>56</v>
      </c>
      <c r="B14" s="41"/>
      <c r="C14" s="41"/>
      <c r="D14" s="41"/>
      <c r="E14" s="41"/>
      <c r="F14" s="41"/>
      <c r="G14" s="41"/>
      <c r="H14" s="41"/>
      <c r="I14" s="41"/>
      <c r="J14" s="41"/>
      <c r="K14" s="41"/>
      <c r="L14" s="41"/>
    </row>
    <row r="15" spans="1:12" s="21" customFormat="1" ht="48.75" customHeight="1" x14ac:dyDescent="0.25">
      <c r="A15" s="40"/>
      <c r="B15" s="40"/>
      <c r="C15" s="40"/>
      <c r="D15" s="40"/>
      <c r="E15" s="40"/>
      <c r="F15" s="40"/>
      <c r="G15" s="40"/>
      <c r="H15" s="40"/>
      <c r="I15" s="40"/>
      <c r="J15" s="40"/>
      <c r="K15" s="40"/>
      <c r="L15" s="40"/>
    </row>
    <row r="16" spans="1:12" s="21" customFormat="1" ht="48.75" customHeight="1" x14ac:dyDescent="0.25">
      <c r="A16" s="22"/>
      <c r="B16" s="22"/>
      <c r="C16" s="22"/>
      <c r="D16" s="22"/>
      <c r="E16" s="22"/>
      <c r="F16" s="22"/>
      <c r="G16" s="22"/>
      <c r="H16" s="22"/>
      <c r="I16" s="22"/>
      <c r="J16" s="22"/>
      <c r="K16" s="22"/>
      <c r="L16" s="22"/>
    </row>
  </sheetData>
  <mergeCells count="13">
    <mergeCell ref="A14:L14"/>
    <mergeCell ref="A15:L15"/>
    <mergeCell ref="A2:L2"/>
    <mergeCell ref="A4:L4"/>
    <mergeCell ref="A5:L5"/>
    <mergeCell ref="A6:L6"/>
    <mergeCell ref="A7:L7"/>
    <mergeCell ref="A8:L8"/>
    <mergeCell ref="A9:L9"/>
    <mergeCell ref="A10:L10"/>
    <mergeCell ref="A11:L11"/>
    <mergeCell ref="A12:L12"/>
    <mergeCell ref="A13:L13"/>
  </mergeCells>
  <phoneticPr fontId="16" type="noConversion"/>
  <printOptions horizontalCentered="1"/>
  <pageMargins left="0.23622047244094491" right="0.23622047244094491" top="0.35433070866141736" bottom="0.35433070866141736" header="0.31496062992125984" footer="0.31496062992125984"/>
  <pageSetup paperSize="9" scale="7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1B8D0-E7B0-4F6E-9590-CD4688054D17}">
  <dimension ref="A1:L24"/>
  <sheetViews>
    <sheetView view="pageBreakPreview" topLeftCell="A8" zoomScaleNormal="100" zoomScaleSheetLayoutView="100" workbookViewId="0">
      <selection activeCell="J2" sqref="J2:L2"/>
    </sheetView>
  </sheetViews>
  <sheetFormatPr defaultColWidth="9.125" defaultRowHeight="15" x14ac:dyDescent="0.3"/>
  <cols>
    <col min="1" max="1" width="38.75" style="1" customWidth="1"/>
    <col min="2" max="2" width="14.5" style="1" customWidth="1"/>
    <col min="3" max="3" width="16.5" style="1" customWidth="1"/>
    <col min="4" max="4" width="11.75" style="1" customWidth="1"/>
    <col min="5" max="5" width="11.125" style="1" customWidth="1"/>
    <col min="6" max="6" width="11.5" style="1" customWidth="1"/>
    <col min="7" max="7" width="12" style="1" customWidth="1"/>
    <col min="8" max="8" width="11.875" style="1" customWidth="1"/>
    <col min="9" max="9" width="14.75" style="1" customWidth="1"/>
    <col min="10" max="10" width="12.5" style="1" customWidth="1"/>
    <col min="11" max="11" width="12.25" style="1" customWidth="1"/>
    <col min="12" max="12" width="12.5" style="1" customWidth="1"/>
    <col min="13" max="16384" width="9.125" style="1"/>
  </cols>
  <sheetData>
    <row r="1" spans="1:12" ht="26.25" customHeight="1" x14ac:dyDescent="0.3">
      <c r="A1" s="63" t="s">
        <v>63</v>
      </c>
      <c r="B1" s="63"/>
      <c r="C1" s="63"/>
      <c r="D1" s="63"/>
      <c r="E1" s="63"/>
      <c r="F1" s="63"/>
      <c r="G1" s="63"/>
      <c r="H1" s="63"/>
      <c r="I1" s="63"/>
      <c r="J1" s="63"/>
      <c r="K1" s="63"/>
      <c r="L1" s="63"/>
    </row>
    <row r="2" spans="1:12" x14ac:dyDescent="0.3">
      <c r="B2" s="11"/>
      <c r="C2" s="11"/>
      <c r="D2" s="11"/>
      <c r="E2" s="11"/>
      <c r="F2" s="11"/>
    </row>
    <row r="3" spans="1:12" x14ac:dyDescent="0.3">
      <c r="B3" s="11"/>
      <c r="C3" s="11"/>
      <c r="D3" s="11"/>
      <c r="E3" s="11"/>
      <c r="F3" s="11"/>
    </row>
    <row r="4" spans="1:12" ht="54" customHeight="1" x14ac:dyDescent="0.3">
      <c r="A4" s="71" t="s">
        <v>2</v>
      </c>
      <c r="B4" s="71"/>
      <c r="C4" s="71"/>
      <c r="D4" s="71"/>
      <c r="E4" s="71"/>
      <c r="F4" s="71"/>
      <c r="G4" s="71"/>
      <c r="H4" s="72" t="s">
        <v>62</v>
      </c>
      <c r="I4" s="72"/>
      <c r="J4" s="72"/>
      <c r="K4" s="72"/>
      <c r="L4" s="72"/>
    </row>
    <row r="5" spans="1:12" ht="30.6" customHeight="1" x14ac:dyDescent="0.3">
      <c r="A5" s="45" t="s">
        <v>3</v>
      </c>
      <c r="B5" s="45"/>
      <c r="C5" s="45"/>
      <c r="D5" s="45"/>
      <c r="E5" s="45"/>
      <c r="F5" s="45"/>
      <c r="G5" s="45"/>
      <c r="H5" s="45"/>
      <c r="I5" s="45"/>
      <c r="J5" s="43" t="s">
        <v>64</v>
      </c>
      <c r="K5" s="43"/>
      <c r="L5" s="43"/>
    </row>
    <row r="6" spans="1:12" ht="32.450000000000003" customHeight="1" x14ac:dyDescent="0.3">
      <c r="A6" s="45" t="s">
        <v>4</v>
      </c>
      <c r="B6" s="45"/>
      <c r="C6" s="45"/>
      <c r="D6" s="45"/>
      <c r="E6" s="45"/>
      <c r="F6" s="45"/>
      <c r="G6" s="45"/>
      <c r="H6" s="73"/>
      <c r="I6" s="73"/>
      <c r="J6" s="73"/>
      <c r="K6" s="73"/>
      <c r="L6" s="73"/>
    </row>
    <row r="7" spans="1:12" ht="34.9" customHeight="1" x14ac:dyDescent="0.3">
      <c r="A7" s="45" t="s">
        <v>5</v>
      </c>
      <c r="B7" s="45"/>
      <c r="C7" s="45"/>
      <c r="D7" s="45"/>
      <c r="E7" s="45"/>
      <c r="F7" s="45"/>
      <c r="G7" s="45"/>
      <c r="H7" s="74" t="s">
        <v>38</v>
      </c>
      <c r="I7" s="74"/>
      <c r="J7" s="74"/>
      <c r="K7" s="74"/>
      <c r="L7" s="74"/>
    </row>
    <row r="8" spans="1:12" ht="36.6" customHeight="1" x14ac:dyDescent="0.3">
      <c r="A8" s="45" t="s">
        <v>6</v>
      </c>
      <c r="B8" s="45"/>
      <c r="C8" s="45"/>
      <c r="D8" s="45"/>
      <c r="E8" s="45"/>
      <c r="F8" s="45"/>
      <c r="G8" s="45"/>
      <c r="H8" s="43" t="s">
        <v>43</v>
      </c>
      <c r="I8" s="43"/>
      <c r="J8" s="43"/>
      <c r="K8" s="43"/>
      <c r="L8" s="43"/>
    </row>
    <row r="9" spans="1:12" ht="30.6" customHeight="1" x14ac:dyDescent="0.3">
      <c r="A9" s="45" t="s">
        <v>7</v>
      </c>
      <c r="B9" s="45"/>
      <c r="C9" s="45"/>
      <c r="D9" s="45"/>
      <c r="E9" s="45"/>
      <c r="F9" s="45"/>
      <c r="G9" s="45"/>
      <c r="H9" s="45"/>
      <c r="I9" s="45"/>
      <c r="J9" s="45"/>
      <c r="K9" s="45"/>
      <c r="L9" s="45"/>
    </row>
    <row r="10" spans="1:12" ht="27.75" customHeight="1" x14ac:dyDescent="0.3">
      <c r="A10" s="70"/>
      <c r="B10" s="70"/>
      <c r="C10" s="70"/>
      <c r="D10" s="70"/>
      <c r="E10" s="70"/>
      <c r="F10" s="70"/>
      <c r="G10" s="70"/>
      <c r="H10" s="70"/>
      <c r="I10" s="70"/>
      <c r="J10" s="70"/>
      <c r="K10" s="70"/>
      <c r="L10" s="70"/>
    </row>
    <row r="11" spans="1:12" ht="31.9" customHeight="1" x14ac:dyDescent="0.3">
      <c r="A11" s="45" t="s">
        <v>8</v>
      </c>
      <c r="B11" s="45"/>
      <c r="C11" s="45"/>
      <c r="D11" s="45"/>
      <c r="E11" s="45"/>
      <c r="F11" s="45"/>
      <c r="G11" s="45"/>
      <c r="H11" s="45"/>
      <c r="I11" s="45"/>
      <c r="J11" s="45"/>
      <c r="K11" s="45"/>
      <c r="L11" s="45"/>
    </row>
    <row r="12" spans="1:12" ht="112.5" customHeight="1" x14ac:dyDescent="0.3">
      <c r="A12" s="46" t="s">
        <v>116</v>
      </c>
      <c r="B12" s="46"/>
      <c r="C12" s="46"/>
      <c r="D12" s="46"/>
      <c r="E12" s="46"/>
      <c r="F12" s="46"/>
      <c r="G12" s="46"/>
      <c r="H12" s="46"/>
      <c r="I12" s="46"/>
      <c r="J12" s="46"/>
      <c r="K12" s="46"/>
      <c r="L12" s="46"/>
    </row>
    <row r="13" spans="1:12" ht="39" customHeight="1" x14ac:dyDescent="0.3">
      <c r="A13" s="44" t="s">
        <v>34</v>
      </c>
      <c r="B13" s="44"/>
      <c r="C13" s="44"/>
      <c r="D13" s="44"/>
      <c r="E13" s="44"/>
      <c r="F13" s="44"/>
      <c r="G13" s="44"/>
      <c r="H13" s="3" t="s">
        <v>0</v>
      </c>
      <c r="I13" s="3" t="s">
        <v>39</v>
      </c>
      <c r="J13" s="3" t="s">
        <v>40</v>
      </c>
      <c r="K13" s="3" t="s">
        <v>41</v>
      </c>
      <c r="L13" s="3" t="s">
        <v>42</v>
      </c>
    </row>
    <row r="14" spans="1:12" ht="41.25" customHeight="1" x14ac:dyDescent="0.3">
      <c r="A14" s="64" t="s">
        <v>65</v>
      </c>
      <c r="B14" s="65"/>
      <c r="C14" s="65"/>
      <c r="D14" s="65"/>
      <c r="E14" s="65"/>
      <c r="F14" s="65"/>
      <c r="G14" s="66"/>
      <c r="H14" s="23">
        <v>1325000</v>
      </c>
      <c r="I14" s="23">
        <v>1607800</v>
      </c>
      <c r="J14" s="23">
        <v>1799504.24</v>
      </c>
      <c r="K14" s="23">
        <v>1974755.8640000001</v>
      </c>
      <c r="L14" s="23">
        <v>2159301.3503999999</v>
      </c>
    </row>
    <row r="15" spans="1:12" ht="41.25" customHeight="1" x14ac:dyDescent="0.3">
      <c r="A15" s="64" t="s">
        <v>66</v>
      </c>
      <c r="B15" s="65"/>
      <c r="C15" s="65"/>
      <c r="D15" s="65"/>
      <c r="E15" s="65"/>
      <c r="F15" s="65"/>
      <c r="G15" s="66"/>
      <c r="H15" s="23">
        <v>4184060</v>
      </c>
      <c r="I15" s="23">
        <v>5035700</v>
      </c>
      <c r="J15" s="23">
        <v>4884599.92</v>
      </c>
      <c r="K15" s="23">
        <v>5436799.9900000002</v>
      </c>
      <c r="L15" s="23">
        <v>5872200</v>
      </c>
    </row>
    <row r="16" spans="1:12" ht="41.25" customHeight="1" x14ac:dyDescent="0.3">
      <c r="A16" s="54" t="s">
        <v>67</v>
      </c>
      <c r="B16" s="55"/>
      <c r="C16" s="55"/>
      <c r="D16" s="55"/>
      <c r="E16" s="55"/>
      <c r="F16" s="55"/>
      <c r="G16" s="56"/>
      <c r="H16" s="23">
        <v>202100</v>
      </c>
      <c r="I16" s="23">
        <v>150000</v>
      </c>
      <c r="J16" s="23">
        <v>150000</v>
      </c>
      <c r="K16" s="23">
        <v>150000</v>
      </c>
      <c r="L16" s="23">
        <v>200000</v>
      </c>
    </row>
    <row r="17" spans="1:12" ht="39.75" customHeight="1" x14ac:dyDescent="0.3">
      <c r="A17" s="67" t="s">
        <v>68</v>
      </c>
      <c r="B17" s="68"/>
      <c r="C17" s="68"/>
      <c r="D17" s="68"/>
      <c r="E17" s="68"/>
      <c r="F17" s="68"/>
      <c r="G17" s="69"/>
      <c r="H17" s="23">
        <f>'თანადაფინანსება 01 02 03'!E27</f>
        <v>47900</v>
      </c>
      <c r="I17" s="23">
        <f>'თანადაფინანსება 01 02 03'!F27</f>
        <v>50000</v>
      </c>
      <c r="J17" s="23">
        <f>'თანადაფინანსება 01 02 03'!G27</f>
        <v>60000</v>
      </c>
      <c r="K17" s="23">
        <f>'თანადაფინანსება 01 02 03'!H27</f>
        <v>65000</v>
      </c>
      <c r="L17" s="23">
        <f>'თანადაფინანსება 01 02 03'!I27</f>
        <v>70000</v>
      </c>
    </row>
    <row r="18" spans="1:12" ht="41.25" customHeight="1" x14ac:dyDescent="0.3">
      <c r="A18" s="54" t="s">
        <v>69</v>
      </c>
      <c r="B18" s="55"/>
      <c r="C18" s="55"/>
      <c r="D18" s="55"/>
      <c r="E18" s="55"/>
      <c r="F18" s="55"/>
      <c r="G18" s="56"/>
      <c r="H18" s="23">
        <v>29900</v>
      </c>
      <c r="I18" s="23">
        <v>30000</v>
      </c>
      <c r="J18" s="23">
        <v>32000</v>
      </c>
      <c r="K18" s="23">
        <v>27000</v>
      </c>
      <c r="L18" s="23">
        <v>27000</v>
      </c>
    </row>
    <row r="19" spans="1:12" ht="43.5" customHeight="1" x14ac:dyDescent="0.3">
      <c r="A19" s="57" t="s">
        <v>72</v>
      </c>
      <c r="B19" s="58"/>
      <c r="C19" s="58"/>
      <c r="D19" s="58"/>
      <c r="E19" s="58"/>
      <c r="F19" s="58"/>
      <c r="G19" s="59"/>
      <c r="H19" s="23">
        <v>1000</v>
      </c>
      <c r="I19" s="23">
        <v>1000</v>
      </c>
      <c r="J19" s="23">
        <v>1000</v>
      </c>
      <c r="K19" s="23">
        <v>1000</v>
      </c>
      <c r="L19" s="23">
        <v>1000</v>
      </c>
    </row>
    <row r="20" spans="1:12" ht="39" customHeight="1" x14ac:dyDescent="0.3">
      <c r="A20" s="54" t="s">
        <v>70</v>
      </c>
      <c r="B20" s="55"/>
      <c r="C20" s="55"/>
      <c r="D20" s="55"/>
      <c r="E20" s="55"/>
      <c r="F20" s="55"/>
      <c r="G20" s="56"/>
      <c r="H20" s="23">
        <f>'ქალთა პროგრამა 01 02 05'!E26</f>
        <v>45000</v>
      </c>
      <c r="I20" s="23">
        <f>'ქალთა პროგრამა 01 02 05'!F26</f>
        <v>45000</v>
      </c>
      <c r="J20" s="23">
        <f>'ქალთა პროგრამა 01 02 05'!G26</f>
        <v>60000</v>
      </c>
      <c r="K20" s="23">
        <f>'ქალთა პროგრამა 01 02 05'!H26</f>
        <v>80000</v>
      </c>
      <c r="L20" s="23">
        <f>'ქალთა პროგრამა 01 02 05'!I26</f>
        <v>100000</v>
      </c>
    </row>
    <row r="21" spans="1:12" ht="41.25" customHeight="1" x14ac:dyDescent="0.3">
      <c r="A21" s="57" t="s">
        <v>71</v>
      </c>
      <c r="B21" s="58"/>
      <c r="C21" s="58"/>
      <c r="D21" s="58"/>
      <c r="E21" s="58"/>
      <c r="F21" s="58"/>
      <c r="G21" s="59"/>
      <c r="H21" s="23">
        <f>'ძალადობა 01 02 06'!E31</f>
        <v>5000</v>
      </c>
      <c r="I21" s="23">
        <f>'ძალადობა 01 02 06'!F31</f>
        <v>5000</v>
      </c>
      <c r="J21" s="23">
        <f>'ძალადობა 01 02 06'!G31</f>
        <v>10000</v>
      </c>
      <c r="K21" s="23">
        <f>'ძალადობა 01 02 06'!H31</f>
        <v>10000</v>
      </c>
      <c r="L21" s="23">
        <f>'ძალადობა 01 02 06'!I31</f>
        <v>10000</v>
      </c>
    </row>
    <row r="22" spans="1:12" ht="29.25" customHeight="1" x14ac:dyDescent="0.3">
      <c r="A22" s="60" t="s">
        <v>134</v>
      </c>
      <c r="B22" s="61"/>
      <c r="C22" s="61"/>
      <c r="D22" s="61"/>
      <c r="E22" s="61"/>
      <c r="F22" s="61"/>
      <c r="G22" s="62"/>
      <c r="H22" s="23">
        <f>'თანასწორობა 01 02 07'!E29</f>
        <v>10000</v>
      </c>
      <c r="I22" s="23">
        <f>'თანასწორობა 01 02 07'!F29</f>
        <v>10000</v>
      </c>
      <c r="J22" s="23">
        <f>'თანასწორობა 01 02 07'!G29</f>
        <v>15000</v>
      </c>
      <c r="K22" s="23">
        <f>'თანასწორობა 01 02 07'!H29</f>
        <v>20000</v>
      </c>
      <c r="L22" s="23">
        <f>'თანასწორობა 01 02 07'!I29</f>
        <v>25000</v>
      </c>
    </row>
    <row r="23" spans="1:12" ht="38.450000000000003" customHeight="1" x14ac:dyDescent="0.3">
      <c r="A23" s="49" t="s">
        <v>47</v>
      </c>
      <c r="B23" s="50"/>
      <c r="C23" s="50"/>
      <c r="D23" s="50"/>
      <c r="E23" s="50"/>
      <c r="F23" s="50"/>
      <c r="G23" s="51"/>
      <c r="H23" s="6">
        <f>SUM(H14:H22)</f>
        <v>5849960</v>
      </c>
      <c r="I23" s="6">
        <f t="shared" ref="I23:L23" si="0">SUM(I14:I22)</f>
        <v>6934500</v>
      </c>
      <c r="J23" s="6">
        <f t="shared" si="0"/>
        <v>7012104.1600000001</v>
      </c>
      <c r="K23" s="6">
        <f t="shared" si="0"/>
        <v>7764555.8540000003</v>
      </c>
      <c r="L23" s="6">
        <f t="shared" si="0"/>
        <v>8464501.3504000008</v>
      </c>
    </row>
    <row r="24" spans="1:12" ht="105.95" customHeight="1" x14ac:dyDescent="0.3">
      <c r="A24" s="47" t="s">
        <v>36</v>
      </c>
      <c r="B24" s="48"/>
      <c r="C24" s="48"/>
      <c r="D24" s="48"/>
      <c r="E24" s="48"/>
      <c r="F24" s="48"/>
      <c r="G24" s="48"/>
      <c r="H24" s="52" t="s">
        <v>123</v>
      </c>
      <c r="I24" s="52"/>
      <c r="J24" s="52"/>
      <c r="K24" s="52"/>
      <c r="L24" s="53"/>
    </row>
  </sheetData>
  <mergeCells count="28">
    <mergeCell ref="A1:L1"/>
    <mergeCell ref="A14:G14"/>
    <mergeCell ref="A15:G15"/>
    <mergeCell ref="A16:G16"/>
    <mergeCell ref="A17:G17"/>
    <mergeCell ref="A9:L9"/>
    <mergeCell ref="A10:L10"/>
    <mergeCell ref="A7:G7"/>
    <mergeCell ref="A8:G8"/>
    <mergeCell ref="A4:G4"/>
    <mergeCell ref="A5:I5"/>
    <mergeCell ref="A6:G6"/>
    <mergeCell ref="H4:L4"/>
    <mergeCell ref="J5:L5"/>
    <mergeCell ref="H6:L6"/>
    <mergeCell ref="H7:L7"/>
    <mergeCell ref="H8:L8"/>
    <mergeCell ref="A13:G13"/>
    <mergeCell ref="A11:L11"/>
    <mergeCell ref="A12:L12"/>
    <mergeCell ref="A24:G24"/>
    <mergeCell ref="A23:G23"/>
    <mergeCell ref="H24:L24"/>
    <mergeCell ref="A18:G18"/>
    <mergeCell ref="A19:G19"/>
    <mergeCell ref="A20:G20"/>
    <mergeCell ref="A21:G21"/>
    <mergeCell ref="A22:G22"/>
  </mergeCells>
  <phoneticPr fontId="16" type="noConversion"/>
  <printOptions horizontalCentered="1"/>
  <pageMargins left="0.23622047244094491" right="0.23622047244094491" top="0.35433070866141736" bottom="0.35433070866141736" header="0.31496062992125984" footer="0.31496062992125984"/>
  <pageSetup paperSize="9" scale="7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223C0-6574-4734-BE3E-D083532BB9D1}">
  <dimension ref="A1:K33"/>
  <sheetViews>
    <sheetView view="pageBreakPreview" topLeftCell="A23" zoomScaleNormal="100" zoomScaleSheetLayoutView="100" workbookViewId="0">
      <selection activeCell="J2" sqref="J2:L2"/>
    </sheetView>
  </sheetViews>
  <sheetFormatPr defaultColWidth="9.125" defaultRowHeight="15" x14ac:dyDescent="0.3"/>
  <cols>
    <col min="1" max="1" width="38.25" style="1" customWidth="1"/>
    <col min="2" max="2" width="16.5" style="1" customWidth="1"/>
    <col min="3" max="5" width="14.5" style="1" customWidth="1"/>
    <col min="6" max="6" width="13.5" style="1" customWidth="1"/>
    <col min="7" max="7" width="11.5" style="1" customWidth="1"/>
    <col min="8" max="8" width="12" style="1" customWidth="1"/>
    <col min="9" max="9" width="12.75" style="1" customWidth="1"/>
    <col min="10" max="10" width="3.75" style="1" customWidth="1"/>
    <col min="11" max="16384" width="9.125" style="1"/>
  </cols>
  <sheetData>
    <row r="1" spans="1:11" x14ac:dyDescent="0.3">
      <c r="B1" s="78"/>
      <c r="C1" s="78"/>
      <c r="D1" s="78"/>
      <c r="E1" s="78"/>
      <c r="F1" s="78"/>
    </row>
    <row r="2" spans="1:11" ht="31.15" customHeight="1" x14ac:dyDescent="0.3">
      <c r="A2" s="71" t="s">
        <v>13</v>
      </c>
      <c r="B2" s="71"/>
      <c r="C2" s="71"/>
      <c r="D2" s="71"/>
      <c r="E2" s="71"/>
      <c r="F2" s="79" t="s">
        <v>112</v>
      </c>
      <c r="G2" s="79"/>
      <c r="H2" s="79"/>
      <c r="I2" s="79"/>
      <c r="J2" s="24"/>
      <c r="K2" s="24"/>
    </row>
    <row r="3" spans="1:11" ht="30.6" customHeight="1" x14ac:dyDescent="0.3">
      <c r="A3" s="45" t="s">
        <v>14</v>
      </c>
      <c r="B3" s="45"/>
      <c r="C3" s="45"/>
      <c r="D3" s="45"/>
      <c r="E3" s="45"/>
      <c r="F3" s="45"/>
      <c r="G3" s="45"/>
      <c r="H3" s="80" t="s">
        <v>113</v>
      </c>
      <c r="I3" s="80"/>
      <c r="J3" s="25"/>
      <c r="K3" s="25"/>
    </row>
    <row r="4" spans="1:11" ht="43.5" customHeight="1" x14ac:dyDescent="0.3">
      <c r="A4" s="45" t="s">
        <v>15</v>
      </c>
      <c r="B4" s="45"/>
      <c r="C4" s="45"/>
      <c r="D4" s="45"/>
      <c r="E4" s="45"/>
      <c r="F4" s="81" t="s">
        <v>114</v>
      </c>
      <c r="G4" s="81"/>
      <c r="H4" s="81"/>
      <c r="I4" s="81"/>
      <c r="J4" s="24"/>
      <c r="K4" s="24"/>
    </row>
    <row r="5" spans="1:11" ht="34.15" customHeight="1" x14ac:dyDescent="0.3">
      <c r="A5" s="45" t="s">
        <v>16</v>
      </c>
      <c r="B5" s="45"/>
      <c r="C5" s="45"/>
      <c r="D5" s="79" t="s">
        <v>38</v>
      </c>
      <c r="E5" s="79"/>
      <c r="F5" s="79"/>
      <c r="G5" s="79"/>
      <c r="H5" s="79"/>
      <c r="I5" s="79"/>
      <c r="J5" s="26"/>
      <c r="K5" s="26"/>
    </row>
    <row r="6" spans="1:11" ht="34.15" customHeight="1" x14ac:dyDescent="0.3">
      <c r="A6" s="45" t="s">
        <v>19</v>
      </c>
      <c r="B6" s="45"/>
      <c r="C6" s="45"/>
      <c r="D6" s="45"/>
      <c r="E6" s="45"/>
      <c r="F6" s="45"/>
      <c r="G6" s="45"/>
      <c r="H6" s="82" t="s">
        <v>48</v>
      </c>
      <c r="I6" s="83"/>
      <c r="J6" s="27"/>
      <c r="K6" s="27"/>
    </row>
    <row r="7" spans="1:11" ht="30.75" customHeight="1" x14ac:dyDescent="0.3">
      <c r="A7" s="75" t="s">
        <v>75</v>
      </c>
      <c r="B7" s="76"/>
      <c r="C7" s="76"/>
      <c r="D7" s="76"/>
      <c r="E7" s="76"/>
      <c r="F7" s="76"/>
      <c r="G7" s="76"/>
      <c r="H7" s="77"/>
      <c r="I7" s="14">
        <f>I20</f>
        <v>50000</v>
      </c>
      <c r="J7" s="8"/>
      <c r="K7" s="8"/>
    </row>
    <row r="8" spans="1:11" ht="28.5" hidden="1" customHeight="1" x14ac:dyDescent="0.3">
      <c r="A8" s="75" t="s">
        <v>76</v>
      </c>
      <c r="B8" s="76"/>
      <c r="C8" s="76"/>
      <c r="D8" s="76"/>
      <c r="E8" s="76"/>
      <c r="F8" s="76"/>
      <c r="G8" s="76"/>
      <c r="H8" s="77"/>
      <c r="I8" s="15">
        <f>I20-I7</f>
        <v>0</v>
      </c>
      <c r="J8" s="28"/>
      <c r="K8" s="28"/>
    </row>
    <row r="9" spans="1:11" ht="24.75" hidden="1" customHeight="1" x14ac:dyDescent="0.3">
      <c r="A9" s="75" t="s">
        <v>77</v>
      </c>
      <c r="B9" s="76"/>
      <c r="C9" s="76"/>
      <c r="D9" s="76"/>
      <c r="E9" s="76"/>
      <c r="F9" s="76"/>
      <c r="G9" s="76"/>
      <c r="H9" s="77"/>
      <c r="I9" s="12"/>
      <c r="J9" s="8"/>
      <c r="K9" s="8"/>
    </row>
    <row r="10" spans="1:11" ht="26.25" hidden="1" customHeight="1" x14ac:dyDescent="0.3">
      <c r="A10" s="85" t="s">
        <v>78</v>
      </c>
      <c r="B10" s="86"/>
      <c r="C10" s="86"/>
      <c r="D10" s="86"/>
      <c r="E10" s="86"/>
      <c r="F10" s="86"/>
      <c r="G10" s="86"/>
      <c r="H10" s="87"/>
      <c r="I10" s="13"/>
      <c r="J10" s="8"/>
      <c r="K10" s="8"/>
    </row>
    <row r="11" spans="1:11" ht="34.15" customHeight="1" x14ac:dyDescent="0.3">
      <c r="A11" s="88" t="s">
        <v>20</v>
      </c>
      <c r="B11" s="89"/>
      <c r="C11" s="89"/>
      <c r="D11" s="89"/>
      <c r="E11" s="89"/>
      <c r="F11" s="89"/>
      <c r="G11" s="89"/>
      <c r="H11" s="90"/>
      <c r="I11" s="29">
        <f>I7</f>
        <v>50000</v>
      </c>
      <c r="J11" s="30"/>
      <c r="K11" s="30"/>
    </row>
    <row r="12" spans="1:11" ht="27.75" customHeight="1" x14ac:dyDescent="0.3">
      <c r="A12" s="45" t="s">
        <v>17</v>
      </c>
      <c r="B12" s="45"/>
      <c r="C12" s="45"/>
      <c r="D12" s="45"/>
      <c r="E12" s="45"/>
      <c r="F12" s="45"/>
      <c r="G12" s="45"/>
      <c r="H12" s="45"/>
      <c r="I12" s="45"/>
      <c r="J12" s="31"/>
      <c r="K12" s="31"/>
    </row>
    <row r="13" spans="1:11" ht="105" customHeight="1" x14ac:dyDescent="0.3">
      <c r="A13" s="46" t="s">
        <v>136</v>
      </c>
      <c r="B13" s="46"/>
      <c r="C13" s="46"/>
      <c r="D13" s="46"/>
      <c r="E13" s="46"/>
      <c r="F13" s="46"/>
      <c r="G13" s="46"/>
      <c r="H13" s="46"/>
      <c r="I13" s="46"/>
      <c r="J13" s="21"/>
      <c r="K13" s="21"/>
    </row>
    <row r="14" spans="1:11" ht="34.5" customHeight="1" x14ac:dyDescent="0.3">
      <c r="A14" s="45" t="s">
        <v>18</v>
      </c>
      <c r="B14" s="45"/>
      <c r="C14" s="45"/>
      <c r="D14" s="45"/>
      <c r="E14" s="45"/>
      <c r="F14" s="45"/>
      <c r="G14" s="45"/>
      <c r="H14" s="45"/>
      <c r="I14" s="45"/>
      <c r="J14" s="31"/>
      <c r="K14" s="31"/>
    </row>
    <row r="15" spans="1:11" ht="123.75" customHeight="1" x14ac:dyDescent="0.3">
      <c r="A15" s="91" t="s">
        <v>135</v>
      </c>
      <c r="B15" s="91"/>
      <c r="C15" s="91"/>
      <c r="D15" s="91"/>
      <c r="E15" s="91"/>
      <c r="F15" s="91"/>
      <c r="G15" s="91"/>
      <c r="H15" s="91"/>
      <c r="I15" s="91"/>
      <c r="J15" s="32"/>
      <c r="K15" s="32"/>
    </row>
    <row r="16" spans="1:11" ht="34.5" customHeight="1" x14ac:dyDescent="0.3">
      <c r="A16" s="92" t="s">
        <v>1</v>
      </c>
      <c r="B16" s="92"/>
      <c r="C16" s="92"/>
      <c r="D16" s="92"/>
      <c r="E16" s="92"/>
      <c r="F16" s="92"/>
      <c r="G16" s="93" t="s">
        <v>26</v>
      </c>
      <c r="H16" s="93"/>
      <c r="I16" s="93"/>
    </row>
    <row r="17" spans="1:9" ht="32.25" customHeight="1" x14ac:dyDescent="0.3">
      <c r="A17" s="92"/>
      <c r="B17" s="92"/>
      <c r="C17" s="92"/>
      <c r="D17" s="92"/>
      <c r="E17" s="92"/>
      <c r="F17" s="92"/>
      <c r="G17" s="33" t="s">
        <v>21</v>
      </c>
      <c r="H17" s="34" t="s">
        <v>32</v>
      </c>
      <c r="I17" s="34" t="s">
        <v>22</v>
      </c>
    </row>
    <row r="18" spans="1:9" ht="32.25" customHeight="1" x14ac:dyDescent="0.3">
      <c r="A18" s="84" t="s">
        <v>137</v>
      </c>
      <c r="B18" s="84"/>
      <c r="C18" s="84"/>
      <c r="D18" s="84"/>
      <c r="E18" s="84"/>
      <c r="F18" s="84"/>
      <c r="G18" s="33">
        <v>1</v>
      </c>
      <c r="H18" s="16">
        <v>50000</v>
      </c>
      <c r="I18" s="16">
        <f>H18*G18</f>
        <v>50000</v>
      </c>
    </row>
    <row r="19" spans="1:9" ht="33.75" hidden="1" customHeight="1" x14ac:dyDescent="0.3">
      <c r="A19" s="84" t="s">
        <v>124</v>
      </c>
      <c r="B19" s="84"/>
      <c r="C19" s="84"/>
      <c r="D19" s="84"/>
      <c r="E19" s="84"/>
      <c r="F19" s="84"/>
      <c r="G19" s="17">
        <v>1</v>
      </c>
      <c r="H19" s="16">
        <v>0</v>
      </c>
      <c r="I19" s="16">
        <f>H19*G19</f>
        <v>0</v>
      </c>
    </row>
    <row r="20" spans="1:9" ht="29.25" customHeight="1" x14ac:dyDescent="0.3">
      <c r="A20" s="49" t="s">
        <v>35</v>
      </c>
      <c r="B20" s="50"/>
      <c r="C20" s="50"/>
      <c r="D20" s="50"/>
      <c r="E20" s="50"/>
      <c r="F20" s="51"/>
      <c r="G20" s="35"/>
      <c r="H20" s="35"/>
      <c r="I20" s="6">
        <f>SUM(I18:I19)</f>
        <v>50000</v>
      </c>
    </row>
    <row r="21" spans="1:9" ht="32.450000000000003" customHeight="1" x14ac:dyDescent="0.3">
      <c r="A21" s="75" t="s">
        <v>23</v>
      </c>
      <c r="B21" s="76"/>
      <c r="C21" s="76"/>
      <c r="D21" s="76"/>
      <c r="E21" s="76"/>
      <c r="F21" s="76"/>
      <c r="G21" s="76"/>
      <c r="H21" s="76"/>
      <c r="I21" s="77"/>
    </row>
    <row r="22" spans="1:9" ht="33.75" customHeight="1" x14ac:dyDescent="0.3">
      <c r="A22" s="92" t="s">
        <v>1</v>
      </c>
      <c r="B22" s="92"/>
      <c r="C22" s="92"/>
      <c r="D22" s="92"/>
      <c r="E22" s="92"/>
      <c r="F22" s="12" t="s">
        <v>84</v>
      </c>
      <c r="G22" s="12" t="s">
        <v>29</v>
      </c>
      <c r="H22" s="12" t="s">
        <v>30</v>
      </c>
      <c r="I22" s="12" t="s">
        <v>31</v>
      </c>
    </row>
    <row r="23" spans="1:9" ht="46.5" customHeight="1" x14ac:dyDescent="0.3">
      <c r="A23" s="95" t="str">
        <f>F4</f>
        <v>მუნიციპალიტეტის თანადაფინანსებითი მონაწილეობა  საგრანტო და ადგილობრივ პროექტებში</v>
      </c>
      <c r="B23" s="95"/>
      <c r="C23" s="95"/>
      <c r="D23" s="95"/>
      <c r="E23" s="95"/>
      <c r="F23" s="2" t="s">
        <v>28</v>
      </c>
      <c r="G23" s="9" t="s">
        <v>28</v>
      </c>
      <c r="H23" s="9" t="s">
        <v>28</v>
      </c>
      <c r="I23" s="9" t="s">
        <v>28</v>
      </c>
    </row>
    <row r="24" spans="1:9" ht="33.75" customHeight="1" x14ac:dyDescent="0.3">
      <c r="A24" s="45" t="s">
        <v>24</v>
      </c>
      <c r="B24" s="45"/>
      <c r="C24" s="45"/>
      <c r="D24" s="45"/>
      <c r="E24" s="45"/>
      <c r="F24" s="45"/>
      <c r="G24" s="45"/>
      <c r="H24" s="45"/>
      <c r="I24" s="45"/>
    </row>
    <row r="25" spans="1:9" ht="27.75" customHeight="1" x14ac:dyDescent="0.3">
      <c r="A25" s="97" t="s">
        <v>115</v>
      </c>
      <c r="B25" s="97"/>
      <c r="C25" s="97"/>
      <c r="D25" s="97"/>
      <c r="E25" s="97"/>
      <c r="F25" s="97"/>
      <c r="G25" s="97"/>
      <c r="H25" s="97"/>
      <c r="I25" s="97"/>
    </row>
    <row r="26" spans="1:9" ht="41.25" customHeight="1" x14ac:dyDescent="0.3">
      <c r="A26" s="98" t="str">
        <f>A22</f>
        <v>დასახელება</v>
      </c>
      <c r="B26" s="99"/>
      <c r="C26" s="99"/>
      <c r="D26" s="100"/>
      <c r="E26" s="3" t="s">
        <v>85</v>
      </c>
      <c r="F26" s="3" t="s">
        <v>86</v>
      </c>
      <c r="G26" s="3" t="s">
        <v>87</v>
      </c>
      <c r="H26" s="3" t="s">
        <v>88</v>
      </c>
      <c r="I26" s="3" t="s">
        <v>89</v>
      </c>
    </row>
    <row r="27" spans="1:9" ht="42.75" customHeight="1" x14ac:dyDescent="0.3">
      <c r="A27" s="101" t="str">
        <f>A23</f>
        <v>მუნიციპალიტეტის თანადაფინანსებითი მონაწილეობა  საგრანტო და ადგილობრივ პროექტებში</v>
      </c>
      <c r="B27" s="102"/>
      <c r="C27" s="102"/>
      <c r="D27" s="103"/>
      <c r="E27" s="9">
        <v>47900</v>
      </c>
      <c r="F27" s="9">
        <f>I20</f>
        <v>50000</v>
      </c>
      <c r="G27" s="9">
        <v>60000</v>
      </c>
      <c r="H27" s="9">
        <v>65000</v>
      </c>
      <c r="I27" s="9">
        <v>70000</v>
      </c>
    </row>
    <row r="28" spans="1:9" ht="16.5" customHeight="1" x14ac:dyDescent="0.3">
      <c r="A28" s="36"/>
      <c r="B28" s="36"/>
      <c r="C28" s="36"/>
      <c r="D28" s="36"/>
      <c r="E28" s="10"/>
      <c r="F28" s="10"/>
      <c r="G28" s="10"/>
      <c r="H28" s="10"/>
      <c r="I28" s="10"/>
    </row>
    <row r="29" spans="1:9" ht="56.25" customHeight="1" x14ac:dyDescent="0.3">
      <c r="A29" s="94" t="s">
        <v>37</v>
      </c>
      <c r="B29" s="94"/>
      <c r="C29" s="94"/>
      <c r="D29" s="94"/>
      <c r="E29" s="95" t="s">
        <v>118</v>
      </c>
      <c r="F29" s="84"/>
      <c r="G29" s="84"/>
      <c r="H29" s="84"/>
      <c r="I29" s="84"/>
    </row>
    <row r="31" spans="1:9" ht="40.5" customHeight="1" x14ac:dyDescent="0.3">
      <c r="A31" s="12" t="s">
        <v>90</v>
      </c>
      <c r="B31" s="92" t="s">
        <v>25</v>
      </c>
      <c r="C31" s="92"/>
      <c r="D31" s="92"/>
      <c r="E31" s="92"/>
      <c r="F31" s="92"/>
      <c r="G31" s="92"/>
      <c r="H31" s="92"/>
      <c r="I31" s="92"/>
    </row>
    <row r="32" spans="1:9" ht="55.5" customHeight="1" x14ac:dyDescent="0.3">
      <c r="A32" s="96" t="s">
        <v>126</v>
      </c>
      <c r="B32" s="3" t="s">
        <v>9</v>
      </c>
      <c r="C32" s="3" t="s">
        <v>44</v>
      </c>
      <c r="D32" s="3" t="s">
        <v>45</v>
      </c>
      <c r="E32" s="3" t="s">
        <v>10</v>
      </c>
      <c r="F32" s="5" t="s">
        <v>27</v>
      </c>
      <c r="G32" s="3" t="s">
        <v>33</v>
      </c>
      <c r="H32" s="7" t="s">
        <v>11</v>
      </c>
      <c r="I32" s="3" t="s">
        <v>12</v>
      </c>
    </row>
    <row r="33" spans="1:9" ht="119.25" customHeight="1" x14ac:dyDescent="0.3">
      <c r="A33" s="96"/>
      <c r="B33" s="4" t="s">
        <v>125</v>
      </c>
      <c r="C33" s="4">
        <v>4</v>
      </c>
      <c r="D33" s="4">
        <v>4</v>
      </c>
      <c r="E33" s="4" t="s">
        <v>92</v>
      </c>
      <c r="F33" s="4" t="s">
        <v>93</v>
      </c>
      <c r="G33" s="37" t="s">
        <v>74</v>
      </c>
      <c r="H33" s="38" t="s">
        <v>46</v>
      </c>
      <c r="I33" s="38" t="s">
        <v>94</v>
      </c>
    </row>
  </sheetData>
  <mergeCells count="36">
    <mergeCell ref="A29:D29"/>
    <mergeCell ref="E29:I29"/>
    <mergeCell ref="B31:I31"/>
    <mergeCell ref="A32:A33"/>
    <mergeCell ref="A22:E22"/>
    <mergeCell ref="A23:E23"/>
    <mergeCell ref="A24:I24"/>
    <mergeCell ref="A25:I25"/>
    <mergeCell ref="A26:D26"/>
    <mergeCell ref="A27:D27"/>
    <mergeCell ref="A21:I21"/>
    <mergeCell ref="A18:F18"/>
    <mergeCell ref="A9:H9"/>
    <mergeCell ref="A10:H10"/>
    <mergeCell ref="A11:H11"/>
    <mergeCell ref="A12:I12"/>
    <mergeCell ref="A13:I13"/>
    <mergeCell ref="A14:I14"/>
    <mergeCell ref="A15:I15"/>
    <mergeCell ref="A16:F17"/>
    <mergeCell ref="G16:I16"/>
    <mergeCell ref="A19:F19"/>
    <mergeCell ref="A20:F20"/>
    <mergeCell ref="A8:H8"/>
    <mergeCell ref="B1:F1"/>
    <mergeCell ref="A2:E2"/>
    <mergeCell ref="F2:I2"/>
    <mergeCell ref="A3:G3"/>
    <mergeCell ref="H3:I3"/>
    <mergeCell ref="A4:E4"/>
    <mergeCell ref="F4:I4"/>
    <mergeCell ref="A5:C5"/>
    <mergeCell ref="D5:I5"/>
    <mergeCell ref="A6:G6"/>
    <mergeCell ref="H6:I6"/>
    <mergeCell ref="A7:H7"/>
  </mergeCells>
  <printOptions horizontalCentered="1"/>
  <pageMargins left="0.31496062992125984" right="0.31496062992125984" top="0.35433070866141736" bottom="0.35433070866141736" header="0.31496062992125984" footer="0.31496062992125984"/>
  <pageSetup paperSize="9" scale="80" orientation="landscape" r:id="rId1"/>
  <rowBreaks count="1" manualBreakCount="1">
    <brk id="17"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43322-FE2B-4753-843F-7039D9F545CC}">
  <dimension ref="A1:K35"/>
  <sheetViews>
    <sheetView view="pageBreakPreview" topLeftCell="A29" zoomScaleNormal="100" zoomScaleSheetLayoutView="100" workbookViewId="0">
      <selection activeCell="J2" sqref="J2:L2"/>
    </sheetView>
  </sheetViews>
  <sheetFormatPr defaultColWidth="9.125" defaultRowHeight="15" x14ac:dyDescent="0.3"/>
  <cols>
    <col min="1" max="1" width="38.25" style="1" customWidth="1"/>
    <col min="2" max="5" width="14.5" style="1" customWidth="1"/>
    <col min="6" max="6" width="13.5" style="1" customWidth="1"/>
    <col min="7" max="7" width="11.5" style="1" customWidth="1"/>
    <col min="8" max="8" width="12" style="1" customWidth="1"/>
    <col min="9" max="9" width="13.75" style="1" customWidth="1"/>
    <col min="10" max="16384" width="9.125" style="1"/>
  </cols>
  <sheetData>
    <row r="1" spans="1:11" x14ac:dyDescent="0.3">
      <c r="B1" s="78"/>
      <c r="C1" s="78"/>
      <c r="D1" s="78"/>
      <c r="E1" s="78"/>
      <c r="F1" s="78"/>
    </row>
    <row r="2" spans="1:11" ht="31.15" customHeight="1" x14ac:dyDescent="0.3">
      <c r="A2" s="71" t="s">
        <v>13</v>
      </c>
      <c r="B2" s="71"/>
      <c r="C2" s="71"/>
      <c r="D2" s="71"/>
      <c r="E2" s="71"/>
      <c r="F2" s="79" t="s">
        <v>62</v>
      </c>
      <c r="G2" s="79"/>
      <c r="H2" s="79"/>
      <c r="I2" s="79"/>
      <c r="J2" s="24"/>
      <c r="K2" s="24"/>
    </row>
    <row r="3" spans="1:11" ht="30.6" customHeight="1" x14ac:dyDescent="0.3">
      <c r="A3" s="45" t="s">
        <v>14</v>
      </c>
      <c r="B3" s="45"/>
      <c r="C3" s="45"/>
      <c r="D3" s="45"/>
      <c r="E3" s="45"/>
      <c r="F3" s="45"/>
      <c r="G3" s="45"/>
      <c r="H3" s="80" t="s">
        <v>106</v>
      </c>
      <c r="I3" s="80"/>
      <c r="J3" s="25"/>
      <c r="K3" s="25"/>
    </row>
    <row r="4" spans="1:11" ht="45" customHeight="1" x14ac:dyDescent="0.3">
      <c r="A4" s="45" t="s">
        <v>15</v>
      </c>
      <c r="B4" s="45"/>
      <c r="C4" s="45"/>
      <c r="D4" s="45"/>
      <c r="E4" s="45"/>
      <c r="F4" s="81" t="s">
        <v>107</v>
      </c>
      <c r="G4" s="81"/>
      <c r="H4" s="81"/>
      <c r="I4" s="81"/>
      <c r="J4" s="24"/>
      <c r="K4" s="24"/>
    </row>
    <row r="5" spans="1:11" ht="34.15" customHeight="1" x14ac:dyDescent="0.3">
      <c r="A5" s="45" t="s">
        <v>16</v>
      </c>
      <c r="B5" s="45"/>
      <c r="C5" s="45"/>
      <c r="D5" s="79" t="s">
        <v>74</v>
      </c>
      <c r="E5" s="79"/>
      <c r="F5" s="79"/>
      <c r="G5" s="79"/>
      <c r="H5" s="79"/>
      <c r="I5" s="79"/>
      <c r="J5" s="26"/>
      <c r="K5" s="26"/>
    </row>
    <row r="6" spans="1:11" ht="34.15" customHeight="1" x14ac:dyDescent="0.3">
      <c r="A6" s="45" t="s">
        <v>19</v>
      </c>
      <c r="B6" s="45"/>
      <c r="C6" s="45"/>
      <c r="D6" s="45"/>
      <c r="E6" s="45"/>
      <c r="F6" s="45"/>
      <c r="G6" s="45"/>
      <c r="H6" s="82" t="s">
        <v>48</v>
      </c>
      <c r="I6" s="83"/>
      <c r="J6" s="27"/>
      <c r="K6" s="27"/>
    </row>
    <row r="7" spans="1:11" ht="30.75" customHeight="1" x14ac:dyDescent="0.3">
      <c r="A7" s="75" t="s">
        <v>75</v>
      </c>
      <c r="B7" s="76"/>
      <c r="C7" s="76"/>
      <c r="D7" s="76"/>
      <c r="E7" s="76"/>
      <c r="F7" s="76"/>
      <c r="G7" s="76"/>
      <c r="H7" s="77"/>
      <c r="I7" s="14">
        <f>I19</f>
        <v>45000</v>
      </c>
      <c r="J7" s="8"/>
      <c r="K7" s="8"/>
    </row>
    <row r="8" spans="1:11" ht="28.5" hidden="1" customHeight="1" x14ac:dyDescent="0.3">
      <c r="A8" s="75" t="s">
        <v>76</v>
      </c>
      <c r="B8" s="76"/>
      <c r="C8" s="76"/>
      <c r="D8" s="76"/>
      <c r="E8" s="76"/>
      <c r="F8" s="76"/>
      <c r="G8" s="76"/>
      <c r="H8" s="77"/>
      <c r="I8" s="15">
        <f>I19-I7</f>
        <v>0</v>
      </c>
      <c r="J8" s="28"/>
      <c r="K8" s="28"/>
    </row>
    <row r="9" spans="1:11" ht="24.75" hidden="1" customHeight="1" x14ac:dyDescent="0.3">
      <c r="A9" s="75" t="s">
        <v>77</v>
      </c>
      <c r="B9" s="76"/>
      <c r="C9" s="76"/>
      <c r="D9" s="76"/>
      <c r="E9" s="76"/>
      <c r="F9" s="76"/>
      <c r="G9" s="76"/>
      <c r="H9" s="77"/>
      <c r="I9" s="12"/>
      <c r="J9" s="8"/>
      <c r="K9" s="8"/>
    </row>
    <row r="10" spans="1:11" ht="26.25" hidden="1" customHeight="1" x14ac:dyDescent="0.3">
      <c r="A10" s="85" t="s">
        <v>78</v>
      </c>
      <c r="B10" s="86"/>
      <c r="C10" s="86"/>
      <c r="D10" s="86"/>
      <c r="E10" s="86"/>
      <c r="F10" s="86"/>
      <c r="G10" s="86"/>
      <c r="H10" s="87"/>
      <c r="I10" s="13"/>
      <c r="J10" s="8"/>
      <c r="K10" s="8"/>
    </row>
    <row r="11" spans="1:11" ht="34.15" customHeight="1" x14ac:dyDescent="0.3">
      <c r="A11" s="88" t="s">
        <v>20</v>
      </c>
      <c r="B11" s="89"/>
      <c r="C11" s="89"/>
      <c r="D11" s="89"/>
      <c r="E11" s="89"/>
      <c r="F11" s="89"/>
      <c r="G11" s="89"/>
      <c r="H11" s="90"/>
      <c r="I11" s="29">
        <f>I7</f>
        <v>45000</v>
      </c>
      <c r="J11" s="30"/>
      <c r="K11" s="30"/>
    </row>
    <row r="12" spans="1:11" ht="27.75" customHeight="1" x14ac:dyDescent="0.3">
      <c r="A12" s="45" t="s">
        <v>17</v>
      </c>
      <c r="B12" s="45"/>
      <c r="C12" s="45"/>
      <c r="D12" s="45"/>
      <c r="E12" s="45"/>
      <c r="F12" s="45"/>
      <c r="G12" s="45"/>
      <c r="H12" s="45"/>
      <c r="I12" s="45"/>
      <c r="J12" s="31"/>
      <c r="K12" s="31"/>
    </row>
    <row r="13" spans="1:11" ht="96" customHeight="1" x14ac:dyDescent="0.3">
      <c r="A13" s="97" t="s">
        <v>108</v>
      </c>
      <c r="B13" s="97"/>
      <c r="C13" s="97"/>
      <c r="D13" s="97"/>
      <c r="E13" s="97"/>
      <c r="F13" s="97"/>
      <c r="G13" s="97"/>
      <c r="H13" s="97"/>
      <c r="I13" s="97"/>
      <c r="J13" s="21"/>
      <c r="K13" s="21"/>
    </row>
    <row r="14" spans="1:11" ht="34.5" customHeight="1" x14ac:dyDescent="0.3">
      <c r="A14" s="45" t="s">
        <v>18</v>
      </c>
      <c r="B14" s="45"/>
      <c r="C14" s="45"/>
      <c r="D14" s="45"/>
      <c r="E14" s="45"/>
      <c r="F14" s="45"/>
      <c r="G14" s="45"/>
      <c r="H14" s="45"/>
      <c r="I14" s="45"/>
      <c r="J14" s="31"/>
      <c r="K14" s="31"/>
    </row>
    <row r="15" spans="1:11" ht="340.5" customHeight="1" x14ac:dyDescent="0.3">
      <c r="A15" s="104" t="s">
        <v>127</v>
      </c>
      <c r="B15" s="104"/>
      <c r="C15" s="104"/>
      <c r="D15" s="104"/>
      <c r="E15" s="104"/>
      <c r="F15" s="104"/>
      <c r="G15" s="104"/>
      <c r="H15" s="104"/>
      <c r="I15" s="104"/>
      <c r="J15" s="32"/>
      <c r="K15" s="32"/>
    </row>
    <row r="16" spans="1:11" ht="34.5" customHeight="1" x14ac:dyDescent="0.3">
      <c r="A16" s="92" t="s">
        <v>1</v>
      </c>
      <c r="B16" s="92"/>
      <c r="C16" s="92"/>
      <c r="D16" s="92"/>
      <c r="E16" s="92"/>
      <c r="F16" s="92"/>
      <c r="G16" s="93" t="s">
        <v>26</v>
      </c>
      <c r="H16" s="93"/>
      <c r="I16" s="93"/>
    </row>
    <row r="17" spans="1:9" ht="32.25" customHeight="1" x14ac:dyDescent="0.3">
      <c r="A17" s="92"/>
      <c r="B17" s="92"/>
      <c r="C17" s="92"/>
      <c r="D17" s="92"/>
      <c r="E17" s="92"/>
      <c r="F17" s="92"/>
      <c r="G17" s="33" t="s">
        <v>21</v>
      </c>
      <c r="H17" s="34" t="s">
        <v>32</v>
      </c>
      <c r="I17" s="34" t="s">
        <v>22</v>
      </c>
    </row>
    <row r="18" spans="1:9" ht="33.75" customHeight="1" x14ac:dyDescent="0.3">
      <c r="A18" s="84" t="s">
        <v>139</v>
      </c>
      <c r="B18" s="84"/>
      <c r="C18" s="84"/>
      <c r="D18" s="84"/>
      <c r="E18" s="84"/>
      <c r="F18" s="84"/>
      <c r="G18" s="17">
        <v>1</v>
      </c>
      <c r="H18" s="16">
        <v>45000</v>
      </c>
      <c r="I18" s="16">
        <f>H18*G18</f>
        <v>45000</v>
      </c>
    </row>
    <row r="19" spans="1:9" ht="29.25" customHeight="1" x14ac:dyDescent="0.3">
      <c r="A19" s="49" t="s">
        <v>35</v>
      </c>
      <c r="B19" s="50"/>
      <c r="C19" s="50"/>
      <c r="D19" s="50"/>
      <c r="E19" s="50"/>
      <c r="F19" s="51"/>
      <c r="G19" s="35"/>
      <c r="H19" s="35"/>
      <c r="I19" s="6">
        <f>SUM(I18)</f>
        <v>45000</v>
      </c>
    </row>
    <row r="20" spans="1:9" ht="32.450000000000003" customHeight="1" x14ac:dyDescent="0.3">
      <c r="A20" s="75" t="s">
        <v>23</v>
      </c>
      <c r="B20" s="76"/>
      <c r="C20" s="76"/>
      <c r="D20" s="76"/>
      <c r="E20" s="76"/>
      <c r="F20" s="76"/>
      <c r="G20" s="76"/>
      <c r="H20" s="76"/>
      <c r="I20" s="77"/>
    </row>
    <row r="21" spans="1:9" ht="33.75" customHeight="1" x14ac:dyDescent="0.3">
      <c r="A21" s="92" t="s">
        <v>1</v>
      </c>
      <c r="B21" s="92"/>
      <c r="C21" s="92"/>
      <c r="D21" s="92"/>
      <c r="E21" s="92"/>
      <c r="F21" s="12" t="s">
        <v>84</v>
      </c>
      <c r="G21" s="12" t="s">
        <v>29</v>
      </c>
      <c r="H21" s="12" t="s">
        <v>30</v>
      </c>
      <c r="I21" s="12" t="s">
        <v>31</v>
      </c>
    </row>
    <row r="22" spans="1:9" ht="39.75" customHeight="1" x14ac:dyDescent="0.3">
      <c r="A22" s="95" t="str">
        <f>F4</f>
        <v>ადგილობრივ დონეზე ქალთა სოციალური-ეკონომიკური გაძლიერება/ხელშეწყობა</v>
      </c>
      <c r="B22" s="95"/>
      <c r="C22" s="95"/>
      <c r="D22" s="95"/>
      <c r="E22" s="95"/>
      <c r="F22" s="2" t="s">
        <v>28</v>
      </c>
      <c r="G22" s="9" t="s">
        <v>28</v>
      </c>
      <c r="H22" s="9" t="s">
        <v>28</v>
      </c>
      <c r="I22" s="9" t="s">
        <v>28</v>
      </c>
    </row>
    <row r="23" spans="1:9" ht="27.75" customHeight="1" x14ac:dyDescent="0.3">
      <c r="A23" s="45" t="s">
        <v>24</v>
      </c>
      <c r="B23" s="45"/>
      <c r="C23" s="45"/>
      <c r="D23" s="45"/>
      <c r="E23" s="45"/>
      <c r="F23" s="45"/>
      <c r="G23" s="45"/>
      <c r="H23" s="45"/>
      <c r="I23" s="45"/>
    </row>
    <row r="24" spans="1:9" ht="32.25" customHeight="1" x14ac:dyDescent="0.3">
      <c r="A24" s="97" t="s">
        <v>109</v>
      </c>
      <c r="B24" s="97"/>
      <c r="C24" s="97"/>
      <c r="D24" s="97"/>
      <c r="E24" s="97"/>
      <c r="F24" s="97"/>
      <c r="G24" s="97"/>
      <c r="H24" s="97"/>
      <c r="I24" s="97"/>
    </row>
    <row r="25" spans="1:9" ht="39" customHeight="1" x14ac:dyDescent="0.3">
      <c r="A25" s="98" t="str">
        <f>A21</f>
        <v>დასახელება</v>
      </c>
      <c r="B25" s="99"/>
      <c r="C25" s="99"/>
      <c r="D25" s="100"/>
      <c r="E25" s="3" t="s">
        <v>85</v>
      </c>
      <c r="F25" s="3" t="s">
        <v>86</v>
      </c>
      <c r="G25" s="3" t="s">
        <v>87</v>
      </c>
      <c r="H25" s="3" t="s">
        <v>88</v>
      </c>
      <c r="I25" s="3" t="s">
        <v>89</v>
      </c>
    </row>
    <row r="26" spans="1:9" ht="36.75" customHeight="1" x14ac:dyDescent="0.3">
      <c r="A26" s="101" t="str">
        <f>A22</f>
        <v>ადგილობრივ დონეზე ქალთა სოციალური-ეკონომიკური გაძლიერება/ხელშეწყობა</v>
      </c>
      <c r="B26" s="102"/>
      <c r="C26" s="102"/>
      <c r="D26" s="103"/>
      <c r="E26" s="9">
        <v>45000</v>
      </c>
      <c r="F26" s="9">
        <f>I19</f>
        <v>45000</v>
      </c>
      <c r="G26" s="9">
        <v>60000</v>
      </c>
      <c r="H26" s="9">
        <v>80000</v>
      </c>
      <c r="I26" s="9">
        <v>100000</v>
      </c>
    </row>
    <row r="27" spans="1:9" ht="38.25" customHeight="1" x14ac:dyDescent="0.3">
      <c r="A27" s="105" t="s">
        <v>49</v>
      </c>
      <c r="B27" s="105"/>
      <c r="C27" s="105"/>
      <c r="D27" s="105"/>
      <c r="E27" s="105"/>
      <c r="F27" s="105"/>
      <c r="G27" s="105"/>
      <c r="H27" s="105"/>
      <c r="I27" s="105"/>
    </row>
    <row r="28" spans="1:9" ht="69" customHeight="1" x14ac:dyDescent="0.3">
      <c r="A28" s="106" t="s">
        <v>119</v>
      </c>
      <c r="B28" s="106"/>
      <c r="C28" s="106"/>
      <c r="D28" s="106"/>
      <c r="E28" s="106"/>
      <c r="F28" s="106"/>
      <c r="G28" s="106"/>
      <c r="H28" s="106"/>
      <c r="I28" s="106"/>
    </row>
    <row r="29" spans="1:9" ht="16.5" customHeight="1" x14ac:dyDescent="0.3">
      <c r="A29" s="36"/>
      <c r="B29" s="36"/>
      <c r="C29" s="36"/>
      <c r="D29" s="36"/>
      <c r="E29" s="10"/>
      <c r="F29" s="10"/>
      <c r="G29" s="10"/>
      <c r="H29" s="10"/>
      <c r="I29" s="10"/>
    </row>
    <row r="30" spans="1:9" ht="49.5" customHeight="1" x14ac:dyDescent="0.3">
      <c r="A30" s="94" t="s">
        <v>37</v>
      </c>
      <c r="B30" s="94"/>
      <c r="C30" s="94"/>
      <c r="D30" s="94"/>
      <c r="E30" s="95" t="s">
        <v>138</v>
      </c>
      <c r="F30" s="84"/>
      <c r="G30" s="84"/>
      <c r="H30" s="84"/>
      <c r="I30" s="84"/>
    </row>
    <row r="32" spans="1:9" ht="40.5" customHeight="1" x14ac:dyDescent="0.3">
      <c r="A32" s="12" t="s">
        <v>90</v>
      </c>
      <c r="B32" s="92" t="s">
        <v>25</v>
      </c>
      <c r="C32" s="92"/>
      <c r="D32" s="92"/>
      <c r="E32" s="92"/>
      <c r="F32" s="92"/>
      <c r="G32" s="92"/>
      <c r="H32" s="92"/>
      <c r="I32" s="92"/>
    </row>
    <row r="33" spans="1:9" ht="55.5" customHeight="1" x14ac:dyDescent="0.3">
      <c r="A33" s="96" t="s">
        <v>128</v>
      </c>
      <c r="B33" s="3" t="s">
        <v>9</v>
      </c>
      <c r="C33" s="3" t="s">
        <v>44</v>
      </c>
      <c r="D33" s="3" t="s">
        <v>45</v>
      </c>
      <c r="E33" s="3" t="s">
        <v>10</v>
      </c>
      <c r="F33" s="3" t="s">
        <v>27</v>
      </c>
      <c r="G33" s="3" t="s">
        <v>33</v>
      </c>
      <c r="H33" s="3" t="s">
        <v>11</v>
      </c>
      <c r="I33" s="3" t="s">
        <v>12</v>
      </c>
    </row>
    <row r="34" spans="1:9" ht="78.75" customHeight="1" x14ac:dyDescent="0.3">
      <c r="A34" s="96"/>
      <c r="B34" s="4" t="s">
        <v>110</v>
      </c>
      <c r="C34" s="4">
        <v>1</v>
      </c>
      <c r="D34" s="4">
        <v>1</v>
      </c>
      <c r="E34" s="4" t="s">
        <v>92</v>
      </c>
      <c r="F34" s="4" t="s">
        <v>93</v>
      </c>
      <c r="G34" s="114" t="s">
        <v>74</v>
      </c>
      <c r="H34" s="116" t="s">
        <v>46</v>
      </c>
      <c r="I34" s="114" t="s">
        <v>94</v>
      </c>
    </row>
    <row r="35" spans="1:9" ht="83.25" customHeight="1" x14ac:dyDescent="0.3">
      <c r="A35" s="96"/>
      <c r="B35" s="4" t="s">
        <v>111</v>
      </c>
      <c r="C35" s="4">
        <v>25</v>
      </c>
      <c r="D35" s="4">
        <v>45</v>
      </c>
      <c r="E35" s="4" t="s">
        <v>92</v>
      </c>
      <c r="F35" s="4" t="s">
        <v>93</v>
      </c>
      <c r="G35" s="115"/>
      <c r="H35" s="117"/>
      <c r="I35" s="115"/>
    </row>
  </sheetData>
  <mergeCells count="40">
    <mergeCell ref="A33:A35"/>
    <mergeCell ref="A21:E21"/>
    <mergeCell ref="A22:E22"/>
    <mergeCell ref="A23:I23"/>
    <mergeCell ref="A24:I24"/>
    <mergeCell ref="A25:D25"/>
    <mergeCell ref="A26:D26"/>
    <mergeCell ref="A27:I27"/>
    <mergeCell ref="A28:I28"/>
    <mergeCell ref="A30:D30"/>
    <mergeCell ref="E30:I30"/>
    <mergeCell ref="B32:I32"/>
    <mergeCell ref="G34:G35"/>
    <mergeCell ref="H34:H35"/>
    <mergeCell ref="I34:I35"/>
    <mergeCell ref="A20:I20"/>
    <mergeCell ref="A9:H9"/>
    <mergeCell ref="A10:H10"/>
    <mergeCell ref="A11:H11"/>
    <mergeCell ref="A12:I12"/>
    <mergeCell ref="A13:I13"/>
    <mergeCell ref="A14:I14"/>
    <mergeCell ref="A15:I15"/>
    <mergeCell ref="A16:F17"/>
    <mergeCell ref="G16:I16"/>
    <mergeCell ref="A18:F18"/>
    <mergeCell ref="A19:F19"/>
    <mergeCell ref="A8:H8"/>
    <mergeCell ref="B1:F1"/>
    <mergeCell ref="A2:E2"/>
    <mergeCell ref="F2:I2"/>
    <mergeCell ref="A3:G3"/>
    <mergeCell ref="H3:I3"/>
    <mergeCell ref="A4:E4"/>
    <mergeCell ref="F4:I4"/>
    <mergeCell ref="A5:C5"/>
    <mergeCell ref="D5:I5"/>
    <mergeCell ref="A6:G6"/>
    <mergeCell ref="H6:I6"/>
    <mergeCell ref="A7:H7"/>
  </mergeCells>
  <printOptions horizontalCentered="1"/>
  <pageMargins left="0.31496062992125984" right="0.31496062992125984" top="0.35433070866141736" bottom="0.35433070866141736" header="0.31496062992125984" footer="0.31496062992125984"/>
  <pageSetup paperSize="9" scale="9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48661-0684-4522-8F7A-70B75662F222}">
  <dimension ref="A1:K40"/>
  <sheetViews>
    <sheetView view="pageBreakPreview" topLeftCell="A19" zoomScaleNormal="100" zoomScaleSheetLayoutView="100" workbookViewId="0">
      <selection activeCell="J2" sqref="J2:L2"/>
    </sheetView>
  </sheetViews>
  <sheetFormatPr defaultColWidth="9.125" defaultRowHeight="15" x14ac:dyDescent="0.3"/>
  <cols>
    <col min="1" max="1" width="38.25" style="1" customWidth="1"/>
    <col min="2" max="5" width="14.5" style="1" customWidth="1"/>
    <col min="6" max="6" width="13.5" style="1" customWidth="1"/>
    <col min="7" max="7" width="11.5" style="1" customWidth="1"/>
    <col min="8" max="8" width="12" style="1" customWidth="1"/>
    <col min="9" max="9" width="12.75" style="1" customWidth="1"/>
    <col min="10" max="16384" width="9.125" style="1"/>
  </cols>
  <sheetData>
    <row r="1" spans="1:11" x14ac:dyDescent="0.3">
      <c r="B1" s="78"/>
      <c r="C1" s="78"/>
      <c r="D1" s="78"/>
      <c r="E1" s="78"/>
      <c r="F1" s="78"/>
    </row>
    <row r="2" spans="1:11" ht="31.15" customHeight="1" x14ac:dyDescent="0.3">
      <c r="A2" s="71" t="s">
        <v>13</v>
      </c>
      <c r="B2" s="71"/>
      <c r="C2" s="71"/>
      <c r="D2" s="71"/>
      <c r="E2" s="71"/>
      <c r="F2" s="79" t="s">
        <v>62</v>
      </c>
      <c r="G2" s="79"/>
      <c r="H2" s="79"/>
      <c r="I2" s="79"/>
      <c r="J2" s="24"/>
      <c r="K2" s="24"/>
    </row>
    <row r="3" spans="1:11" ht="30.6" customHeight="1" x14ac:dyDescent="0.3">
      <c r="A3" s="45" t="s">
        <v>14</v>
      </c>
      <c r="B3" s="45"/>
      <c r="C3" s="45"/>
      <c r="D3" s="45"/>
      <c r="E3" s="45"/>
      <c r="F3" s="45"/>
      <c r="G3" s="45"/>
      <c r="H3" s="80" t="s">
        <v>95</v>
      </c>
      <c r="I3" s="80"/>
      <c r="J3" s="25"/>
      <c r="K3" s="25"/>
    </row>
    <row r="4" spans="1:11" ht="37.5" customHeight="1" x14ac:dyDescent="0.3">
      <c r="A4" s="45" t="s">
        <v>15</v>
      </c>
      <c r="B4" s="45"/>
      <c r="C4" s="45"/>
      <c r="D4" s="45"/>
      <c r="E4" s="45"/>
      <c r="F4" s="107" t="s">
        <v>129</v>
      </c>
      <c r="G4" s="107"/>
      <c r="H4" s="107"/>
      <c r="I4" s="107"/>
      <c r="J4" s="24"/>
      <c r="K4" s="24"/>
    </row>
    <row r="5" spans="1:11" ht="34.15" customHeight="1" x14ac:dyDescent="0.3">
      <c r="A5" s="45" t="s">
        <v>16</v>
      </c>
      <c r="B5" s="45"/>
      <c r="C5" s="45"/>
      <c r="D5" s="79" t="s">
        <v>74</v>
      </c>
      <c r="E5" s="79"/>
      <c r="F5" s="79"/>
      <c r="G5" s="79"/>
      <c r="H5" s="79"/>
      <c r="I5" s="79"/>
      <c r="J5" s="26"/>
      <c r="K5" s="26"/>
    </row>
    <row r="6" spans="1:11" ht="34.15" customHeight="1" x14ac:dyDescent="0.3">
      <c r="A6" s="45" t="s">
        <v>19</v>
      </c>
      <c r="B6" s="45"/>
      <c r="C6" s="45"/>
      <c r="D6" s="45"/>
      <c r="E6" s="45"/>
      <c r="F6" s="45"/>
      <c r="G6" s="45"/>
      <c r="H6" s="82" t="s">
        <v>48</v>
      </c>
      <c r="I6" s="83"/>
      <c r="J6" s="27"/>
      <c r="K6" s="27"/>
    </row>
    <row r="7" spans="1:11" ht="30.75" customHeight="1" x14ac:dyDescent="0.3">
      <c r="A7" s="75" t="s">
        <v>75</v>
      </c>
      <c r="B7" s="76"/>
      <c r="C7" s="76"/>
      <c r="D7" s="76"/>
      <c r="E7" s="76"/>
      <c r="F7" s="76"/>
      <c r="G7" s="76"/>
      <c r="H7" s="77"/>
      <c r="I7" s="14">
        <f>I24</f>
        <v>5000</v>
      </c>
      <c r="J7" s="8"/>
      <c r="K7" s="8"/>
    </row>
    <row r="8" spans="1:11" ht="28.5" hidden="1" customHeight="1" x14ac:dyDescent="0.3">
      <c r="A8" s="75" t="s">
        <v>76</v>
      </c>
      <c r="B8" s="76"/>
      <c r="C8" s="76"/>
      <c r="D8" s="76"/>
      <c r="E8" s="76"/>
      <c r="F8" s="76"/>
      <c r="G8" s="76"/>
      <c r="H8" s="77"/>
      <c r="I8" s="15">
        <f>I24-I7</f>
        <v>0</v>
      </c>
      <c r="J8" s="28"/>
      <c r="K8" s="28"/>
    </row>
    <row r="9" spans="1:11" ht="24.75" hidden="1" customHeight="1" x14ac:dyDescent="0.3">
      <c r="A9" s="75" t="s">
        <v>77</v>
      </c>
      <c r="B9" s="76"/>
      <c r="C9" s="76"/>
      <c r="D9" s="76"/>
      <c r="E9" s="76"/>
      <c r="F9" s="76"/>
      <c r="G9" s="76"/>
      <c r="H9" s="77"/>
      <c r="I9" s="12"/>
      <c r="J9" s="8"/>
      <c r="K9" s="8"/>
    </row>
    <row r="10" spans="1:11" ht="26.25" hidden="1" customHeight="1" x14ac:dyDescent="0.3">
      <c r="A10" s="85" t="s">
        <v>78</v>
      </c>
      <c r="B10" s="86"/>
      <c r="C10" s="86"/>
      <c r="D10" s="86"/>
      <c r="E10" s="86"/>
      <c r="F10" s="86"/>
      <c r="G10" s="86"/>
      <c r="H10" s="87"/>
      <c r="I10" s="13"/>
      <c r="J10" s="8"/>
      <c r="K10" s="8"/>
    </row>
    <row r="11" spans="1:11" ht="34.15" customHeight="1" x14ac:dyDescent="0.3">
      <c r="A11" s="88" t="s">
        <v>20</v>
      </c>
      <c r="B11" s="89"/>
      <c r="C11" s="89"/>
      <c r="D11" s="89"/>
      <c r="E11" s="89"/>
      <c r="F11" s="89"/>
      <c r="G11" s="89"/>
      <c r="H11" s="90"/>
      <c r="I11" s="29">
        <f>I7</f>
        <v>5000</v>
      </c>
      <c r="J11" s="30"/>
      <c r="K11" s="30"/>
    </row>
    <row r="12" spans="1:11" ht="27.75" customHeight="1" x14ac:dyDescent="0.3">
      <c r="A12" s="45" t="s">
        <v>17</v>
      </c>
      <c r="B12" s="45"/>
      <c r="C12" s="45"/>
      <c r="D12" s="45"/>
      <c r="E12" s="45"/>
      <c r="F12" s="45"/>
      <c r="G12" s="45"/>
      <c r="H12" s="45"/>
      <c r="I12" s="45"/>
      <c r="J12" s="31"/>
      <c r="K12" s="31"/>
    </row>
    <row r="13" spans="1:11" ht="29.25" customHeight="1" x14ac:dyDescent="0.3">
      <c r="A13" s="97" t="s">
        <v>96</v>
      </c>
      <c r="B13" s="97"/>
      <c r="C13" s="97"/>
      <c r="D13" s="97"/>
      <c r="E13" s="97"/>
      <c r="F13" s="97"/>
      <c r="G13" s="97"/>
      <c r="H13" s="97"/>
      <c r="I13" s="97"/>
      <c r="J13" s="21"/>
      <c r="K13" s="21"/>
    </row>
    <row r="14" spans="1:11" ht="34.5" customHeight="1" x14ac:dyDescent="0.3">
      <c r="A14" s="45" t="s">
        <v>18</v>
      </c>
      <c r="B14" s="45"/>
      <c r="C14" s="45"/>
      <c r="D14" s="45"/>
      <c r="E14" s="45"/>
      <c r="F14" s="45"/>
      <c r="G14" s="45"/>
      <c r="H14" s="45"/>
      <c r="I14" s="45"/>
      <c r="J14" s="31"/>
      <c r="K14" s="31"/>
    </row>
    <row r="15" spans="1:11" ht="332.25" customHeight="1" x14ac:dyDescent="0.3">
      <c r="A15" s="108" t="s">
        <v>121</v>
      </c>
      <c r="B15" s="108"/>
      <c r="C15" s="108"/>
      <c r="D15" s="108"/>
      <c r="E15" s="108"/>
      <c r="F15" s="108"/>
      <c r="G15" s="108"/>
      <c r="H15" s="108"/>
      <c r="I15" s="108"/>
      <c r="J15" s="32"/>
      <c r="K15" s="32"/>
    </row>
    <row r="16" spans="1:11" ht="34.5" customHeight="1" x14ac:dyDescent="0.3">
      <c r="A16" s="92" t="s">
        <v>1</v>
      </c>
      <c r="B16" s="92"/>
      <c r="C16" s="92"/>
      <c r="D16" s="92"/>
      <c r="E16" s="92"/>
      <c r="F16" s="92"/>
      <c r="G16" s="93" t="s">
        <v>26</v>
      </c>
      <c r="H16" s="93"/>
      <c r="I16" s="93"/>
    </row>
    <row r="17" spans="1:9" ht="32.25" customHeight="1" x14ac:dyDescent="0.3">
      <c r="A17" s="92"/>
      <c r="B17" s="92"/>
      <c r="C17" s="92"/>
      <c r="D17" s="92"/>
      <c r="E17" s="92"/>
      <c r="F17" s="92"/>
      <c r="G17" s="33" t="s">
        <v>21</v>
      </c>
      <c r="H17" s="34" t="s">
        <v>32</v>
      </c>
      <c r="I17" s="34" t="s">
        <v>22</v>
      </c>
    </row>
    <row r="18" spans="1:9" ht="32.25" customHeight="1" x14ac:dyDescent="0.3">
      <c r="A18" s="84" t="s">
        <v>97</v>
      </c>
      <c r="B18" s="84"/>
      <c r="C18" s="84"/>
      <c r="D18" s="84"/>
      <c r="E18" s="84"/>
      <c r="F18" s="84"/>
      <c r="G18" s="33">
        <v>1</v>
      </c>
      <c r="H18" s="34">
        <v>750</v>
      </c>
      <c r="I18" s="34">
        <f>H18*G18</f>
        <v>750</v>
      </c>
    </row>
    <row r="19" spans="1:9" ht="32.25" customHeight="1" x14ac:dyDescent="0.3">
      <c r="A19" s="84" t="s">
        <v>98</v>
      </c>
      <c r="B19" s="84"/>
      <c r="C19" s="84"/>
      <c r="D19" s="84"/>
      <c r="E19" s="84"/>
      <c r="F19" s="84"/>
      <c r="G19" s="33">
        <v>1</v>
      </c>
      <c r="H19" s="34">
        <v>800</v>
      </c>
      <c r="I19" s="34">
        <f t="shared" ref="I19:I23" si="0">H19*G19</f>
        <v>800</v>
      </c>
    </row>
    <row r="20" spans="1:9" ht="32.25" customHeight="1" x14ac:dyDescent="0.3">
      <c r="A20" s="84" t="s">
        <v>99</v>
      </c>
      <c r="B20" s="84"/>
      <c r="C20" s="84"/>
      <c r="D20" s="84"/>
      <c r="E20" s="84"/>
      <c r="F20" s="84"/>
      <c r="G20" s="33">
        <v>1</v>
      </c>
      <c r="H20" s="34">
        <v>700</v>
      </c>
      <c r="I20" s="34">
        <f t="shared" si="0"/>
        <v>700</v>
      </c>
    </row>
    <row r="21" spans="1:9" ht="32.25" customHeight="1" x14ac:dyDescent="0.3">
      <c r="A21" s="84" t="s">
        <v>100</v>
      </c>
      <c r="B21" s="84"/>
      <c r="C21" s="84"/>
      <c r="D21" s="84"/>
      <c r="E21" s="84"/>
      <c r="F21" s="84"/>
      <c r="G21" s="33">
        <v>1</v>
      </c>
      <c r="H21" s="34">
        <v>750</v>
      </c>
      <c r="I21" s="34">
        <f t="shared" si="0"/>
        <v>750</v>
      </c>
    </row>
    <row r="22" spans="1:9" ht="32.25" customHeight="1" x14ac:dyDescent="0.3">
      <c r="A22" s="84" t="s">
        <v>101</v>
      </c>
      <c r="B22" s="84"/>
      <c r="C22" s="84"/>
      <c r="D22" s="84"/>
      <c r="E22" s="84"/>
      <c r="F22" s="84"/>
      <c r="G22" s="33">
        <v>1</v>
      </c>
      <c r="H22" s="34">
        <v>1000</v>
      </c>
      <c r="I22" s="34">
        <f t="shared" si="0"/>
        <v>1000</v>
      </c>
    </row>
    <row r="23" spans="1:9" ht="32.25" customHeight="1" x14ac:dyDescent="0.3">
      <c r="A23" s="84" t="s">
        <v>102</v>
      </c>
      <c r="B23" s="84"/>
      <c r="C23" s="84"/>
      <c r="D23" s="84"/>
      <c r="E23" s="84"/>
      <c r="F23" s="84"/>
      <c r="G23" s="33">
        <v>1</v>
      </c>
      <c r="H23" s="34">
        <v>1000</v>
      </c>
      <c r="I23" s="34">
        <f t="shared" si="0"/>
        <v>1000</v>
      </c>
    </row>
    <row r="24" spans="1:9" ht="29.25" customHeight="1" x14ac:dyDescent="0.3">
      <c r="A24" s="49" t="s">
        <v>35</v>
      </c>
      <c r="B24" s="50"/>
      <c r="C24" s="50"/>
      <c r="D24" s="50"/>
      <c r="E24" s="50"/>
      <c r="F24" s="51"/>
      <c r="G24" s="35"/>
      <c r="H24" s="35"/>
      <c r="I24" s="6">
        <f>SUM(I18:I23)</f>
        <v>5000</v>
      </c>
    </row>
    <row r="25" spans="1:9" ht="32.450000000000003" customHeight="1" x14ac:dyDescent="0.3">
      <c r="A25" s="75" t="s">
        <v>23</v>
      </c>
      <c r="B25" s="76"/>
      <c r="C25" s="76"/>
      <c r="D25" s="76"/>
      <c r="E25" s="76"/>
      <c r="F25" s="76"/>
      <c r="G25" s="76"/>
      <c r="H25" s="76"/>
      <c r="I25" s="77"/>
    </row>
    <row r="26" spans="1:9" ht="33.75" customHeight="1" x14ac:dyDescent="0.3">
      <c r="A26" s="92" t="s">
        <v>1</v>
      </c>
      <c r="B26" s="92"/>
      <c r="C26" s="92"/>
      <c r="D26" s="92"/>
      <c r="E26" s="92"/>
      <c r="F26" s="12" t="s">
        <v>84</v>
      </c>
      <c r="G26" s="12" t="s">
        <v>29</v>
      </c>
      <c r="H26" s="12" t="s">
        <v>30</v>
      </c>
      <c r="I26" s="12" t="s">
        <v>31</v>
      </c>
    </row>
    <row r="27" spans="1:9" ht="51.75" customHeight="1" x14ac:dyDescent="0.3">
      <c r="A27" s="95" t="str">
        <f>F4</f>
        <v>ქალთა მიმართ და ოჯახში ძალადობის მსხვერპლებისთვის მხარდამჭერი მუნიციპალური პროგრამა</v>
      </c>
      <c r="B27" s="95"/>
      <c r="C27" s="95"/>
      <c r="D27" s="95"/>
      <c r="E27" s="95"/>
      <c r="F27" s="2" t="s">
        <v>28</v>
      </c>
      <c r="G27" s="9" t="s">
        <v>28</v>
      </c>
      <c r="H27" s="9" t="s">
        <v>28</v>
      </c>
      <c r="I27" s="9" t="s">
        <v>28</v>
      </c>
    </row>
    <row r="28" spans="1:9" ht="33.75" customHeight="1" x14ac:dyDescent="0.3">
      <c r="A28" s="45" t="s">
        <v>24</v>
      </c>
      <c r="B28" s="45"/>
      <c r="C28" s="45"/>
      <c r="D28" s="45"/>
      <c r="E28" s="45"/>
      <c r="F28" s="45"/>
      <c r="G28" s="45"/>
      <c r="H28" s="45"/>
      <c r="I28" s="45"/>
    </row>
    <row r="29" spans="1:9" ht="39" customHeight="1" x14ac:dyDescent="0.3">
      <c r="A29" s="97" t="s">
        <v>130</v>
      </c>
      <c r="B29" s="97"/>
      <c r="C29" s="97"/>
      <c r="D29" s="97"/>
      <c r="E29" s="97"/>
      <c r="F29" s="97"/>
      <c r="G29" s="97"/>
      <c r="H29" s="97"/>
      <c r="I29" s="97"/>
    </row>
    <row r="30" spans="1:9" ht="45.75" customHeight="1" x14ac:dyDescent="0.3">
      <c r="A30" s="98" t="str">
        <f>A26</f>
        <v>დასახელება</v>
      </c>
      <c r="B30" s="99"/>
      <c r="C30" s="99"/>
      <c r="D30" s="100"/>
      <c r="E30" s="3" t="s">
        <v>85</v>
      </c>
      <c r="F30" s="3" t="s">
        <v>86</v>
      </c>
      <c r="G30" s="3" t="s">
        <v>87</v>
      </c>
      <c r="H30" s="3" t="s">
        <v>88</v>
      </c>
      <c r="I30" s="3" t="s">
        <v>89</v>
      </c>
    </row>
    <row r="31" spans="1:9" ht="51.75" customHeight="1" x14ac:dyDescent="0.3">
      <c r="A31" s="101" t="str">
        <f>A27</f>
        <v>ქალთა მიმართ და ოჯახში ძალადობის მსხვერპლებისთვის მხარდამჭერი მუნიციპალური პროგრამა</v>
      </c>
      <c r="B31" s="102"/>
      <c r="C31" s="102"/>
      <c r="D31" s="103"/>
      <c r="E31" s="9">
        <v>5000</v>
      </c>
      <c r="F31" s="9">
        <f>I24</f>
        <v>5000</v>
      </c>
      <c r="G31" s="9">
        <v>10000</v>
      </c>
      <c r="H31" s="9">
        <v>10000</v>
      </c>
      <c r="I31" s="9">
        <v>10000</v>
      </c>
    </row>
    <row r="32" spans="1:9" ht="40.5" customHeight="1" x14ac:dyDescent="0.3">
      <c r="A32" s="105" t="s">
        <v>49</v>
      </c>
      <c r="B32" s="105"/>
      <c r="C32" s="105"/>
      <c r="D32" s="105"/>
      <c r="E32" s="105"/>
      <c r="F32" s="105"/>
      <c r="G32" s="105"/>
      <c r="H32" s="105"/>
      <c r="I32" s="105"/>
    </row>
    <row r="33" spans="1:9" ht="198.75" customHeight="1" x14ac:dyDescent="0.3">
      <c r="A33" s="118" t="s">
        <v>103</v>
      </c>
      <c r="B33" s="118"/>
      <c r="C33" s="118"/>
      <c r="D33" s="118"/>
      <c r="E33" s="118"/>
      <c r="F33" s="118"/>
      <c r="G33" s="118"/>
      <c r="H33" s="118"/>
      <c r="I33" s="118"/>
    </row>
    <row r="34" spans="1:9" ht="16.5" customHeight="1" x14ac:dyDescent="0.3">
      <c r="A34" s="36"/>
      <c r="B34" s="36"/>
      <c r="C34" s="36"/>
      <c r="D34" s="36"/>
      <c r="E34" s="10"/>
      <c r="F34" s="10"/>
      <c r="G34" s="10"/>
      <c r="H34" s="10"/>
      <c r="I34" s="10"/>
    </row>
    <row r="35" spans="1:9" ht="56.25" customHeight="1" x14ac:dyDescent="0.3">
      <c r="A35" s="94" t="s">
        <v>37</v>
      </c>
      <c r="B35" s="94"/>
      <c r="C35" s="94"/>
      <c r="D35" s="94"/>
      <c r="E35" s="95" t="s">
        <v>120</v>
      </c>
      <c r="F35" s="84"/>
      <c r="G35" s="84"/>
      <c r="H35" s="84"/>
      <c r="I35" s="84"/>
    </row>
    <row r="37" spans="1:9" ht="40.5" customHeight="1" x14ac:dyDescent="0.3">
      <c r="A37" s="12" t="s">
        <v>90</v>
      </c>
      <c r="B37" s="92" t="s">
        <v>25</v>
      </c>
      <c r="C37" s="92"/>
      <c r="D37" s="92"/>
      <c r="E37" s="92"/>
      <c r="F37" s="92"/>
      <c r="G37" s="92"/>
      <c r="H37" s="92"/>
      <c r="I37" s="92"/>
    </row>
    <row r="38" spans="1:9" ht="55.5" customHeight="1" x14ac:dyDescent="0.3">
      <c r="A38" s="96" t="s">
        <v>130</v>
      </c>
      <c r="B38" s="3" t="s">
        <v>9</v>
      </c>
      <c r="C38" s="3" t="s">
        <v>44</v>
      </c>
      <c r="D38" s="3" t="s">
        <v>45</v>
      </c>
      <c r="E38" s="3" t="s">
        <v>10</v>
      </c>
      <c r="F38" s="3" t="s">
        <v>27</v>
      </c>
      <c r="G38" s="3" t="s">
        <v>33</v>
      </c>
      <c r="H38" s="3" t="s">
        <v>11</v>
      </c>
      <c r="I38" s="3" t="s">
        <v>12</v>
      </c>
    </row>
    <row r="39" spans="1:9" ht="88.5" customHeight="1" x14ac:dyDescent="0.3">
      <c r="A39" s="96"/>
      <c r="B39" s="4" t="s">
        <v>104</v>
      </c>
      <c r="C39" s="4">
        <v>5</v>
      </c>
      <c r="D39" s="4">
        <v>8</v>
      </c>
      <c r="E39" s="4" t="s">
        <v>92</v>
      </c>
      <c r="F39" s="4" t="s">
        <v>93</v>
      </c>
      <c r="G39" s="37" t="s">
        <v>74</v>
      </c>
      <c r="H39" s="38" t="s">
        <v>46</v>
      </c>
      <c r="I39" s="116" t="s">
        <v>94</v>
      </c>
    </row>
    <row r="40" spans="1:9" ht="101.25" customHeight="1" x14ac:dyDescent="0.3">
      <c r="A40" s="96"/>
      <c r="B40" s="4" t="s">
        <v>105</v>
      </c>
      <c r="C40" s="4">
        <v>12</v>
      </c>
      <c r="D40" s="4">
        <v>14</v>
      </c>
      <c r="E40" s="4" t="s">
        <v>92</v>
      </c>
      <c r="F40" s="4" t="s">
        <v>93</v>
      </c>
      <c r="G40" s="37" t="s">
        <v>74</v>
      </c>
      <c r="H40" s="38" t="s">
        <v>46</v>
      </c>
      <c r="I40" s="117"/>
    </row>
  </sheetData>
  <mergeCells count="43">
    <mergeCell ref="A33:I33"/>
    <mergeCell ref="A35:D35"/>
    <mergeCell ref="E35:I35"/>
    <mergeCell ref="B37:I37"/>
    <mergeCell ref="A38:A40"/>
    <mergeCell ref="I39:I40"/>
    <mergeCell ref="A32:I32"/>
    <mergeCell ref="A21:F21"/>
    <mergeCell ref="A22:F22"/>
    <mergeCell ref="A23:F23"/>
    <mergeCell ref="A24:F24"/>
    <mergeCell ref="A25:I25"/>
    <mergeCell ref="A26:E26"/>
    <mergeCell ref="A27:E27"/>
    <mergeCell ref="A28:I28"/>
    <mergeCell ref="A29:I29"/>
    <mergeCell ref="A30:D30"/>
    <mergeCell ref="A31:D31"/>
    <mergeCell ref="A20:F20"/>
    <mergeCell ref="A9:H9"/>
    <mergeCell ref="A10:H10"/>
    <mergeCell ref="A11:H11"/>
    <mergeCell ref="A12:I12"/>
    <mergeCell ref="A13:I13"/>
    <mergeCell ref="A14:I14"/>
    <mergeCell ref="A15:I15"/>
    <mergeCell ref="A16:F17"/>
    <mergeCell ref="G16:I16"/>
    <mergeCell ref="A18:F18"/>
    <mergeCell ref="A19:F19"/>
    <mergeCell ref="A8:H8"/>
    <mergeCell ref="B1:F1"/>
    <mergeCell ref="A2:E2"/>
    <mergeCell ref="F2:I2"/>
    <mergeCell ref="A3:G3"/>
    <mergeCell ref="H3:I3"/>
    <mergeCell ref="A4:E4"/>
    <mergeCell ref="F4:I4"/>
    <mergeCell ref="A5:C5"/>
    <mergeCell ref="D5:I5"/>
    <mergeCell ref="A6:G6"/>
    <mergeCell ref="H6:I6"/>
    <mergeCell ref="A7:H7"/>
  </mergeCells>
  <printOptions horizontalCentered="1"/>
  <pageMargins left="0.31496062992125984" right="0.31496062992125984" top="0.35433070866141736" bottom="0.35433070866141736" header="0.31496062992125984" footer="0.31496062992125984"/>
  <pageSetup paperSize="9"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A31E5-90F8-43A4-9E7B-F4F6BFEEE806}">
  <dimension ref="A1:K38"/>
  <sheetViews>
    <sheetView view="pageBreakPreview" topLeftCell="A32" zoomScaleNormal="100" zoomScaleSheetLayoutView="100" workbookViewId="0">
      <selection activeCell="J2" sqref="J2:L2"/>
    </sheetView>
  </sheetViews>
  <sheetFormatPr defaultColWidth="9.125" defaultRowHeight="15" x14ac:dyDescent="0.3"/>
  <cols>
    <col min="1" max="1" width="38.25" style="1" customWidth="1"/>
    <col min="2" max="5" width="14.5" style="1" customWidth="1"/>
    <col min="6" max="6" width="13.5" style="1" customWidth="1"/>
    <col min="7" max="7" width="11.5" style="1" customWidth="1"/>
    <col min="8" max="8" width="12" style="1" customWidth="1"/>
    <col min="9" max="9" width="13.875" style="1" customWidth="1"/>
    <col min="10" max="10" width="8.5" style="1" customWidth="1"/>
    <col min="11" max="16384" width="9.125" style="1"/>
  </cols>
  <sheetData>
    <row r="1" spans="1:11" x14ac:dyDescent="0.3">
      <c r="B1" s="78"/>
      <c r="C1" s="78"/>
      <c r="D1" s="78"/>
      <c r="E1" s="78"/>
      <c r="F1" s="78"/>
    </row>
    <row r="2" spans="1:11" ht="31.15" customHeight="1" x14ac:dyDescent="0.3">
      <c r="A2" s="71" t="s">
        <v>13</v>
      </c>
      <c r="B2" s="71"/>
      <c r="C2" s="71"/>
      <c r="D2" s="71"/>
      <c r="E2" s="71"/>
      <c r="F2" s="79" t="s">
        <v>62</v>
      </c>
      <c r="G2" s="79"/>
      <c r="H2" s="79"/>
      <c r="I2" s="79"/>
      <c r="J2" s="24"/>
      <c r="K2" s="24"/>
    </row>
    <row r="3" spans="1:11" ht="30.6" customHeight="1" x14ac:dyDescent="0.3">
      <c r="A3" s="45" t="s">
        <v>14</v>
      </c>
      <c r="B3" s="45"/>
      <c r="C3" s="45"/>
      <c r="D3" s="45"/>
      <c r="E3" s="45"/>
      <c r="F3" s="45"/>
      <c r="G3" s="45"/>
      <c r="H3" s="80" t="s">
        <v>73</v>
      </c>
      <c r="I3" s="80"/>
      <c r="J3" s="25"/>
      <c r="K3" s="25"/>
    </row>
    <row r="4" spans="1:11" ht="42.75" customHeight="1" x14ac:dyDescent="0.3">
      <c r="A4" s="45" t="s">
        <v>15</v>
      </c>
      <c r="B4" s="45"/>
      <c r="C4" s="45"/>
      <c r="D4" s="45"/>
      <c r="E4" s="45"/>
      <c r="F4" s="109" t="s">
        <v>134</v>
      </c>
      <c r="G4" s="109"/>
      <c r="H4" s="109"/>
      <c r="I4" s="109"/>
      <c r="J4" s="24"/>
      <c r="K4" s="24"/>
    </row>
    <row r="5" spans="1:11" ht="34.15" customHeight="1" x14ac:dyDescent="0.3">
      <c r="A5" s="45" t="s">
        <v>16</v>
      </c>
      <c r="B5" s="45"/>
      <c r="C5" s="45"/>
      <c r="D5" s="79" t="s">
        <v>74</v>
      </c>
      <c r="E5" s="79"/>
      <c r="F5" s="79"/>
      <c r="G5" s="79"/>
      <c r="H5" s="79"/>
      <c r="I5" s="79"/>
      <c r="J5" s="26"/>
      <c r="K5" s="26"/>
    </row>
    <row r="6" spans="1:11" ht="34.15" customHeight="1" x14ac:dyDescent="0.3">
      <c r="A6" s="45" t="s">
        <v>19</v>
      </c>
      <c r="B6" s="45"/>
      <c r="C6" s="45"/>
      <c r="D6" s="45"/>
      <c r="E6" s="45"/>
      <c r="F6" s="45"/>
      <c r="G6" s="45"/>
      <c r="H6" s="82" t="s">
        <v>48</v>
      </c>
      <c r="I6" s="83"/>
      <c r="J6" s="27"/>
      <c r="K6" s="27"/>
    </row>
    <row r="7" spans="1:11" ht="30.75" customHeight="1" x14ac:dyDescent="0.3">
      <c r="A7" s="75" t="s">
        <v>75</v>
      </c>
      <c r="B7" s="76"/>
      <c r="C7" s="76"/>
      <c r="D7" s="76"/>
      <c r="E7" s="76"/>
      <c r="F7" s="76"/>
      <c r="G7" s="76"/>
      <c r="H7" s="77"/>
      <c r="I7" s="14">
        <f>I22</f>
        <v>10000</v>
      </c>
      <c r="J7" s="8"/>
      <c r="K7" s="8"/>
    </row>
    <row r="8" spans="1:11" ht="28.5" hidden="1" customHeight="1" x14ac:dyDescent="0.3">
      <c r="A8" s="75" t="s">
        <v>76</v>
      </c>
      <c r="B8" s="76"/>
      <c r="C8" s="76"/>
      <c r="D8" s="76"/>
      <c r="E8" s="76"/>
      <c r="F8" s="76"/>
      <c r="G8" s="76"/>
      <c r="H8" s="77"/>
      <c r="I8" s="15">
        <f>I22-I7</f>
        <v>0</v>
      </c>
      <c r="J8" s="28"/>
      <c r="K8" s="28"/>
    </row>
    <row r="9" spans="1:11" ht="24.75" hidden="1" customHeight="1" x14ac:dyDescent="0.3">
      <c r="A9" s="75" t="s">
        <v>77</v>
      </c>
      <c r="B9" s="76"/>
      <c r="C9" s="76"/>
      <c r="D9" s="76"/>
      <c r="E9" s="76"/>
      <c r="F9" s="76"/>
      <c r="G9" s="76"/>
      <c r="H9" s="77"/>
      <c r="I9" s="12"/>
      <c r="J9" s="8"/>
      <c r="K9" s="8"/>
    </row>
    <row r="10" spans="1:11" ht="26.25" hidden="1" customHeight="1" x14ac:dyDescent="0.3">
      <c r="A10" s="85" t="s">
        <v>78</v>
      </c>
      <c r="B10" s="86"/>
      <c r="C10" s="86"/>
      <c r="D10" s="86"/>
      <c r="E10" s="86"/>
      <c r="F10" s="86"/>
      <c r="G10" s="86"/>
      <c r="H10" s="87"/>
      <c r="I10" s="13"/>
      <c r="J10" s="8"/>
      <c r="K10" s="8"/>
    </row>
    <row r="11" spans="1:11" ht="34.15" customHeight="1" x14ac:dyDescent="0.3">
      <c r="A11" s="88" t="s">
        <v>20</v>
      </c>
      <c r="B11" s="89"/>
      <c r="C11" s="89"/>
      <c r="D11" s="89"/>
      <c r="E11" s="89"/>
      <c r="F11" s="89"/>
      <c r="G11" s="89"/>
      <c r="H11" s="90"/>
      <c r="I11" s="29">
        <f>I7</f>
        <v>10000</v>
      </c>
      <c r="J11" s="30"/>
      <c r="K11" s="30"/>
    </row>
    <row r="12" spans="1:11" ht="27.75" customHeight="1" x14ac:dyDescent="0.3">
      <c r="A12" s="45" t="s">
        <v>17</v>
      </c>
      <c r="B12" s="45"/>
      <c r="C12" s="45"/>
      <c r="D12" s="45"/>
      <c r="E12" s="45"/>
      <c r="F12" s="45"/>
      <c r="G12" s="45"/>
      <c r="H12" s="45"/>
      <c r="I12" s="45"/>
      <c r="J12" s="31"/>
      <c r="K12" s="31"/>
    </row>
    <row r="13" spans="1:11" ht="29.25" customHeight="1" x14ac:dyDescent="0.3">
      <c r="A13" s="97" t="s">
        <v>79</v>
      </c>
      <c r="B13" s="97"/>
      <c r="C13" s="97"/>
      <c r="D13" s="97"/>
      <c r="E13" s="97"/>
      <c r="F13" s="97"/>
      <c r="G13" s="97"/>
      <c r="H13" s="97"/>
      <c r="I13" s="97"/>
      <c r="J13" s="21"/>
      <c r="K13" s="21"/>
    </row>
    <row r="14" spans="1:11" ht="34.5" customHeight="1" x14ac:dyDescent="0.3">
      <c r="A14" s="45" t="s">
        <v>18</v>
      </c>
      <c r="B14" s="45"/>
      <c r="C14" s="45"/>
      <c r="D14" s="45"/>
      <c r="E14" s="45"/>
      <c r="F14" s="45"/>
      <c r="G14" s="45"/>
      <c r="H14" s="45"/>
      <c r="I14" s="45"/>
      <c r="J14" s="31"/>
      <c r="K14" s="31"/>
    </row>
    <row r="15" spans="1:11" ht="248.25" customHeight="1" x14ac:dyDescent="0.3">
      <c r="A15" s="110" t="s">
        <v>133</v>
      </c>
      <c r="B15" s="110"/>
      <c r="C15" s="110"/>
      <c r="D15" s="110"/>
      <c r="E15" s="110"/>
      <c r="F15" s="110"/>
      <c r="G15" s="110"/>
      <c r="H15" s="110"/>
      <c r="I15" s="110"/>
      <c r="J15" s="32"/>
      <c r="K15" s="32"/>
    </row>
    <row r="16" spans="1:11" ht="34.5" customHeight="1" x14ac:dyDescent="0.3">
      <c r="A16" s="92" t="s">
        <v>1</v>
      </c>
      <c r="B16" s="92"/>
      <c r="C16" s="92"/>
      <c r="D16" s="92"/>
      <c r="E16" s="92"/>
      <c r="F16" s="92"/>
      <c r="G16" s="93" t="s">
        <v>26</v>
      </c>
      <c r="H16" s="93"/>
      <c r="I16" s="93"/>
    </row>
    <row r="17" spans="1:9" ht="32.25" customHeight="1" x14ac:dyDescent="0.3">
      <c r="A17" s="92"/>
      <c r="B17" s="92"/>
      <c r="C17" s="92"/>
      <c r="D17" s="92"/>
      <c r="E17" s="92"/>
      <c r="F17" s="92"/>
      <c r="G17" s="33" t="s">
        <v>21</v>
      </c>
      <c r="H17" s="34" t="s">
        <v>32</v>
      </c>
      <c r="I17" s="34" t="s">
        <v>22</v>
      </c>
    </row>
    <row r="18" spans="1:9" ht="32.25" customHeight="1" x14ac:dyDescent="0.3">
      <c r="A18" s="111" t="s">
        <v>80</v>
      </c>
      <c r="B18" s="112"/>
      <c r="C18" s="112"/>
      <c r="D18" s="112"/>
      <c r="E18" s="112"/>
      <c r="F18" s="113"/>
      <c r="G18" s="33">
        <v>1</v>
      </c>
      <c r="H18" s="34">
        <v>1000</v>
      </c>
      <c r="I18" s="34">
        <f>H18*G18</f>
        <v>1000</v>
      </c>
    </row>
    <row r="19" spans="1:9" ht="32.25" customHeight="1" x14ac:dyDescent="0.3">
      <c r="A19" s="111" t="s">
        <v>81</v>
      </c>
      <c r="B19" s="112"/>
      <c r="C19" s="112"/>
      <c r="D19" s="112"/>
      <c r="E19" s="112"/>
      <c r="F19" s="113"/>
      <c r="G19" s="33">
        <v>1</v>
      </c>
      <c r="H19" s="34">
        <v>1000</v>
      </c>
      <c r="I19" s="34">
        <f t="shared" ref="I19:I21" si="0">H19*G19</f>
        <v>1000</v>
      </c>
    </row>
    <row r="20" spans="1:9" ht="32.25" customHeight="1" x14ac:dyDescent="0.3">
      <c r="A20" s="84" t="s">
        <v>82</v>
      </c>
      <c r="B20" s="84"/>
      <c r="C20" s="84"/>
      <c r="D20" s="84"/>
      <c r="E20" s="84"/>
      <c r="F20" s="84"/>
      <c r="G20" s="33">
        <v>1</v>
      </c>
      <c r="H20" s="34">
        <v>4000</v>
      </c>
      <c r="I20" s="34">
        <f t="shared" si="0"/>
        <v>4000</v>
      </c>
    </row>
    <row r="21" spans="1:9" ht="32.25" customHeight="1" x14ac:dyDescent="0.3">
      <c r="A21" s="84" t="s">
        <v>83</v>
      </c>
      <c r="B21" s="84"/>
      <c r="C21" s="84"/>
      <c r="D21" s="84"/>
      <c r="E21" s="84"/>
      <c r="F21" s="84"/>
      <c r="G21" s="33">
        <v>1</v>
      </c>
      <c r="H21" s="34">
        <v>4000</v>
      </c>
      <c r="I21" s="34">
        <f t="shared" si="0"/>
        <v>4000</v>
      </c>
    </row>
    <row r="22" spans="1:9" ht="29.25" customHeight="1" x14ac:dyDescent="0.3">
      <c r="A22" s="49" t="s">
        <v>35</v>
      </c>
      <c r="B22" s="50"/>
      <c r="C22" s="50"/>
      <c r="D22" s="50"/>
      <c r="E22" s="50"/>
      <c r="F22" s="51"/>
      <c r="G22" s="35"/>
      <c r="H22" s="35"/>
      <c r="I22" s="6">
        <f>SUM(I18:I21)</f>
        <v>10000</v>
      </c>
    </row>
    <row r="23" spans="1:9" ht="32.450000000000003" customHeight="1" x14ac:dyDescent="0.3">
      <c r="A23" s="75" t="s">
        <v>23</v>
      </c>
      <c r="B23" s="76"/>
      <c r="C23" s="76"/>
      <c r="D23" s="76"/>
      <c r="E23" s="76"/>
      <c r="F23" s="76"/>
      <c r="G23" s="76"/>
      <c r="H23" s="76"/>
      <c r="I23" s="77"/>
    </row>
    <row r="24" spans="1:9" ht="33.75" customHeight="1" x14ac:dyDescent="0.3">
      <c r="A24" s="92" t="s">
        <v>1</v>
      </c>
      <c r="B24" s="92"/>
      <c r="C24" s="92"/>
      <c r="D24" s="92"/>
      <c r="E24" s="92"/>
      <c r="F24" s="12" t="s">
        <v>84</v>
      </c>
      <c r="G24" s="12" t="s">
        <v>29</v>
      </c>
      <c r="H24" s="12" t="s">
        <v>30</v>
      </c>
      <c r="I24" s="12" t="s">
        <v>31</v>
      </c>
    </row>
    <row r="25" spans="1:9" ht="37.5" customHeight="1" x14ac:dyDescent="0.3">
      <c r="A25" s="95" t="str">
        <f>F4</f>
        <v>თანასწორობის ხელშეწყობა/ცნობიერების ამაღლების მიზნობრივი პროგრამა</v>
      </c>
      <c r="B25" s="95"/>
      <c r="C25" s="95"/>
      <c r="D25" s="95"/>
      <c r="E25" s="95"/>
      <c r="F25" s="2" t="s">
        <v>28</v>
      </c>
      <c r="G25" s="9" t="s">
        <v>28</v>
      </c>
      <c r="H25" s="9" t="s">
        <v>28</v>
      </c>
      <c r="I25" s="9" t="s">
        <v>28</v>
      </c>
    </row>
    <row r="26" spans="1:9" ht="33.75" customHeight="1" x14ac:dyDescent="0.3">
      <c r="A26" s="45" t="s">
        <v>24</v>
      </c>
      <c r="B26" s="45"/>
      <c r="C26" s="45"/>
      <c r="D26" s="45"/>
      <c r="E26" s="45"/>
      <c r="F26" s="45"/>
      <c r="G26" s="45"/>
      <c r="H26" s="45"/>
      <c r="I26" s="45"/>
    </row>
    <row r="27" spans="1:9" ht="39" customHeight="1" x14ac:dyDescent="0.3">
      <c r="A27" s="97" t="s">
        <v>131</v>
      </c>
      <c r="B27" s="97"/>
      <c r="C27" s="97"/>
      <c r="D27" s="97"/>
      <c r="E27" s="97"/>
      <c r="F27" s="97"/>
      <c r="G27" s="97"/>
      <c r="H27" s="97"/>
      <c r="I27" s="97"/>
    </row>
    <row r="28" spans="1:9" ht="41.25" customHeight="1" x14ac:dyDescent="0.3">
      <c r="A28" s="98" t="str">
        <f>A24</f>
        <v>დასახელება</v>
      </c>
      <c r="B28" s="99"/>
      <c r="C28" s="99"/>
      <c r="D28" s="100"/>
      <c r="E28" s="3" t="s">
        <v>85</v>
      </c>
      <c r="F28" s="3" t="s">
        <v>86</v>
      </c>
      <c r="G28" s="3" t="s">
        <v>87</v>
      </c>
      <c r="H28" s="3" t="s">
        <v>88</v>
      </c>
      <c r="I28" s="3" t="s">
        <v>89</v>
      </c>
    </row>
    <row r="29" spans="1:9" ht="39.75" customHeight="1" x14ac:dyDescent="0.3">
      <c r="A29" s="98" t="str">
        <f>A25</f>
        <v>თანასწორობის ხელშეწყობა/ცნობიერების ამაღლების მიზნობრივი პროგრამა</v>
      </c>
      <c r="B29" s="99"/>
      <c r="C29" s="99"/>
      <c r="D29" s="100"/>
      <c r="E29" s="9">
        <v>10000</v>
      </c>
      <c r="F29" s="9">
        <f>I22</f>
        <v>10000</v>
      </c>
      <c r="G29" s="9">
        <v>15000</v>
      </c>
      <c r="H29" s="9">
        <v>20000</v>
      </c>
      <c r="I29" s="9">
        <v>25000</v>
      </c>
    </row>
    <row r="30" spans="1:9" ht="24.75" customHeight="1" x14ac:dyDescent="0.3">
      <c r="A30" s="105" t="s">
        <v>49</v>
      </c>
      <c r="B30" s="105"/>
      <c r="C30" s="105"/>
      <c r="D30" s="105"/>
      <c r="E30" s="105"/>
      <c r="F30" s="105"/>
      <c r="G30" s="105"/>
      <c r="H30" s="105"/>
      <c r="I30" s="105"/>
    </row>
    <row r="31" spans="1:9" ht="78.75" customHeight="1" x14ac:dyDescent="0.3">
      <c r="A31" s="106" t="s">
        <v>117</v>
      </c>
      <c r="B31" s="106"/>
      <c r="C31" s="106"/>
      <c r="D31" s="106"/>
      <c r="E31" s="106"/>
      <c r="F31" s="106"/>
      <c r="G31" s="106"/>
      <c r="H31" s="106"/>
      <c r="I31" s="106"/>
    </row>
    <row r="32" spans="1:9" ht="16.5" customHeight="1" x14ac:dyDescent="0.3">
      <c r="A32" s="36"/>
      <c r="B32" s="36"/>
      <c r="C32" s="36"/>
      <c r="D32" s="36"/>
      <c r="E32" s="10"/>
      <c r="F32" s="10"/>
      <c r="G32" s="10"/>
      <c r="H32" s="10"/>
      <c r="I32" s="10"/>
    </row>
    <row r="33" spans="1:9" ht="42.75" customHeight="1" x14ac:dyDescent="0.3">
      <c r="A33" s="94" t="s">
        <v>37</v>
      </c>
      <c r="B33" s="94"/>
      <c r="C33" s="94"/>
      <c r="D33" s="94"/>
      <c r="E33" s="95" t="s">
        <v>140</v>
      </c>
      <c r="F33" s="84"/>
      <c r="G33" s="84"/>
      <c r="H33" s="84"/>
      <c r="I33" s="84"/>
    </row>
    <row r="35" spans="1:9" ht="28.5" customHeight="1" x14ac:dyDescent="0.3">
      <c r="A35" s="12" t="s">
        <v>90</v>
      </c>
      <c r="B35" s="92" t="s">
        <v>25</v>
      </c>
      <c r="C35" s="92"/>
      <c r="D35" s="92"/>
      <c r="E35" s="92"/>
      <c r="F35" s="92"/>
      <c r="G35" s="92"/>
      <c r="H35" s="92"/>
      <c r="I35" s="92"/>
    </row>
    <row r="36" spans="1:9" ht="51.75" customHeight="1" x14ac:dyDescent="0.3">
      <c r="A36" s="96" t="s">
        <v>132</v>
      </c>
      <c r="B36" s="3" t="s">
        <v>9</v>
      </c>
      <c r="C36" s="3" t="s">
        <v>44</v>
      </c>
      <c r="D36" s="3" t="s">
        <v>45</v>
      </c>
      <c r="E36" s="3" t="s">
        <v>10</v>
      </c>
      <c r="F36" s="3" t="s">
        <v>27</v>
      </c>
      <c r="G36" s="3" t="s">
        <v>33</v>
      </c>
      <c r="H36" s="3" t="s">
        <v>11</v>
      </c>
      <c r="I36" s="3" t="s">
        <v>12</v>
      </c>
    </row>
    <row r="37" spans="1:9" ht="81" customHeight="1" x14ac:dyDescent="0.3">
      <c r="A37" s="96"/>
      <c r="B37" s="4" t="s">
        <v>91</v>
      </c>
      <c r="C37" s="4">
        <v>8</v>
      </c>
      <c r="D37" s="4">
        <v>8</v>
      </c>
      <c r="E37" s="4" t="s">
        <v>92</v>
      </c>
      <c r="F37" s="4" t="s">
        <v>93</v>
      </c>
      <c r="G37" s="37" t="s">
        <v>74</v>
      </c>
      <c r="H37" s="38" t="s">
        <v>46</v>
      </c>
      <c r="I37" s="114" t="s">
        <v>94</v>
      </c>
    </row>
    <row r="38" spans="1:9" ht="81" customHeight="1" x14ac:dyDescent="0.3">
      <c r="A38" s="96"/>
      <c r="B38" s="4" t="s">
        <v>122</v>
      </c>
      <c r="C38" s="4">
        <v>20</v>
      </c>
      <c r="D38" s="4">
        <v>220</v>
      </c>
      <c r="E38" s="4" t="s">
        <v>92</v>
      </c>
      <c r="F38" s="4" t="s">
        <v>93</v>
      </c>
      <c r="G38" s="37" t="s">
        <v>74</v>
      </c>
      <c r="H38" s="38" t="s">
        <v>46</v>
      </c>
      <c r="I38" s="115"/>
    </row>
  </sheetData>
  <mergeCells count="41">
    <mergeCell ref="B35:I35"/>
    <mergeCell ref="A36:A38"/>
    <mergeCell ref="A27:I27"/>
    <mergeCell ref="A28:D28"/>
    <mergeCell ref="A29:D29"/>
    <mergeCell ref="A30:I30"/>
    <mergeCell ref="A31:I31"/>
    <mergeCell ref="A33:D33"/>
    <mergeCell ref="E33:I33"/>
    <mergeCell ref="I37:I38"/>
    <mergeCell ref="A26:I26"/>
    <mergeCell ref="A15:I15"/>
    <mergeCell ref="A16:F17"/>
    <mergeCell ref="G16:I16"/>
    <mergeCell ref="A18:F18"/>
    <mergeCell ref="A19:F19"/>
    <mergeCell ref="A20:F20"/>
    <mergeCell ref="A21:F21"/>
    <mergeCell ref="A22:F22"/>
    <mergeCell ref="A23:I23"/>
    <mergeCell ref="A24:E24"/>
    <mergeCell ref="A25:E25"/>
    <mergeCell ref="A14:I14"/>
    <mergeCell ref="A5:C5"/>
    <mergeCell ref="D5:I5"/>
    <mergeCell ref="A6:G6"/>
    <mergeCell ref="H6:I6"/>
    <mergeCell ref="A7:H7"/>
    <mergeCell ref="A8:H8"/>
    <mergeCell ref="A9:H9"/>
    <mergeCell ref="A10:H10"/>
    <mergeCell ref="A11:H11"/>
    <mergeCell ref="A12:I12"/>
    <mergeCell ref="A13:I13"/>
    <mergeCell ref="A4:E4"/>
    <mergeCell ref="F4:I4"/>
    <mergeCell ref="B1:F1"/>
    <mergeCell ref="A2:E2"/>
    <mergeCell ref="F2:I2"/>
    <mergeCell ref="A3:G3"/>
    <mergeCell ref="H3:I3"/>
  </mergeCells>
  <printOptions horizontalCentered="1"/>
  <pageMargins left="0.31496062992125984" right="0.31496062992125984" top="0.35433070866141736" bottom="0.35433070866141736"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სამუშაო ფურცლები</vt:lpstr>
      </vt:variant>
      <vt:variant>
        <vt:i4>7</vt:i4>
      </vt:variant>
      <vt:variant>
        <vt:lpstr>დასათაურებული დიაპაზონები</vt:lpstr>
      </vt:variant>
      <vt:variant>
        <vt:i4>6</vt:i4>
      </vt:variant>
    </vt:vector>
  </HeadingPairs>
  <TitlesOfParts>
    <vt:vector size="13" baseType="lpstr">
      <vt:lpstr>1</vt:lpstr>
      <vt:lpstr>სარჩევი</vt:lpstr>
      <vt:lpstr>01 00</vt:lpstr>
      <vt:lpstr>თანადაფინანსება 01 02 03</vt:lpstr>
      <vt:lpstr>ქალთა პროგრამა 01 02 05</vt:lpstr>
      <vt:lpstr>ძალადობა 01 02 06</vt:lpstr>
      <vt:lpstr>თანასწორობა 01 02 07</vt:lpstr>
      <vt:lpstr>'01 00'!დასაბეჭდი_არე</vt:lpstr>
      <vt:lpstr>'1'!დასაბეჭდი_არე</vt:lpstr>
      <vt:lpstr>'თანადაფინანსება 01 02 03'!დასაბეჭდი_არე</vt:lpstr>
      <vt:lpstr>'თანასწორობა 01 02 07'!დასაბეჭდი_არე</vt:lpstr>
      <vt:lpstr>სარჩევი!დასაბეჭდი_არე</vt:lpstr>
      <vt:lpstr>'ძალადობა 01 02 06'!დასაბეჭდი_არე</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giorgi mgzavridze</cp:lastModifiedBy>
  <cp:lastPrinted>2025-12-10T11:42:18Z</cp:lastPrinted>
  <dcterms:created xsi:type="dcterms:W3CDTF">2021-06-16T13:27:45Z</dcterms:created>
  <dcterms:modified xsi:type="dcterms:W3CDTF">2025-12-10T11:42:42Z</dcterms:modified>
</cp:coreProperties>
</file>