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D:\2026\ბიუჯეტი 2026\ბიუჯეტი - ცვ.1\01-02-03-04-05-06\"/>
    </mc:Choice>
  </mc:AlternateContent>
  <xr:revisionPtr revIDLastSave="0" documentId="13_ncr:1_{CD864C00-462D-4257-9DAA-9F5C4BE51BB7}" xr6:coauthVersionLast="47" xr6:coauthVersionMax="47" xr10:uidLastSave="{00000000-0000-0000-0000-000000000000}"/>
  <bookViews>
    <workbookView xWindow="-120" yWindow="-120" windowWidth="29040" windowHeight="15720" tabRatio="724" xr2:uid="{00000000-000D-0000-FFFF-FFFF00000000}"/>
  </bookViews>
  <sheets>
    <sheet name="04 00" sheetId="39" r:id="rId1"/>
    <sheet name="04 01" sheetId="3" r:id="rId2"/>
    <sheet name="ბაგა-ბაღების გაერ. 04 01 01" sheetId="6" r:id="rId3"/>
    <sheet name="04 02" sheetId="62" r:id="rId4"/>
    <sheet name="04 02 01" sheetId="99" r:id="rId5"/>
    <sheet name="02 04 02 ქედის სკოლა" sheetId="100" r:id="rId6"/>
  </sheets>
  <definedNames>
    <definedName name="_xlnm.Print_Area" localSheetId="1">'04 01'!$A$1:$L$23</definedName>
    <definedName name="_xlnm.Print_Area" localSheetId="3">'04 02'!$A$1:$L$21</definedName>
    <definedName name="_xlnm.Print_Area" localSheetId="4">'04 02 01'!$A$1:$I$34</definedName>
    <definedName name="_xlnm.Print_Area" localSheetId="2">'ბაგა-ბაღების გაერ. 04 01 01'!$A$1:$I$35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 i="99" l="1"/>
  <c r="I19" i="100"/>
  <c r="G21" i="99" l="1"/>
  <c r="I7" i="99" s="1"/>
  <c r="A29" i="6" l="1"/>
  <c r="I20" i="6"/>
  <c r="I21" i="6"/>
  <c r="I19" i="6"/>
  <c r="J13" i="62"/>
  <c r="K13" i="62"/>
  <c r="L13" i="62"/>
  <c r="A26" i="100"/>
  <c r="J12" i="62"/>
  <c r="K12" i="62"/>
  <c r="L12" i="62"/>
  <c r="H12" i="62"/>
  <c r="A27" i="99" l="1"/>
  <c r="J14" i="3"/>
  <c r="K14" i="3"/>
  <c r="L14" i="3"/>
  <c r="J12" i="3"/>
  <c r="K12" i="3"/>
  <c r="L12" i="3"/>
  <c r="H12" i="3"/>
  <c r="H14" i="3" s="1"/>
  <c r="A25" i="6" l="1"/>
  <c r="A24" i="99"/>
  <c r="A28" i="99" s="1"/>
  <c r="A23" i="100"/>
  <c r="A27" i="100" s="1"/>
  <c r="I18" i="100"/>
  <c r="I20" i="100" s="1"/>
  <c r="I8" i="100" s="1"/>
  <c r="I11" i="100" s="1"/>
  <c r="F28" i="99"/>
  <c r="I12" i="62" s="1"/>
  <c r="F27" i="100" l="1"/>
  <c r="I13" i="62" s="1"/>
  <c r="I11" i="99"/>
  <c r="I18" i="6"/>
  <c r="I22" i="6" s="1"/>
  <c r="I7" i="6" l="1"/>
  <c r="I8" i="6" s="1"/>
  <c r="F29" i="6"/>
  <c r="I12" i="3" s="1"/>
  <c r="I14" i="3" s="1"/>
  <c r="L14" i="62"/>
  <c r="L13" i="39" s="1"/>
  <c r="L14" i="39" s="1"/>
  <c r="K14" i="62"/>
  <c r="K13" i="39" s="1"/>
  <c r="K14" i="39" s="1"/>
  <c r="J14" i="62"/>
  <c r="J13" i="39" s="1"/>
  <c r="J14" i="39" s="1"/>
  <c r="I14" i="62"/>
  <c r="I13" i="39" s="1"/>
  <c r="H14" i="62"/>
  <c r="H13" i="39" s="1"/>
  <c r="H14" i="39" s="1"/>
  <c r="H12" i="39" l="1"/>
  <c r="K12" i="39" l="1"/>
  <c r="L12" i="39"/>
  <c r="J12" i="39"/>
  <c r="I11" i="6"/>
  <c r="I12" i="39" l="1"/>
  <c r="I14" i="39" s="1"/>
</calcChain>
</file>

<file path=xl/sharedStrings.xml><?xml version="1.0" encoding="utf-8"?>
<sst xmlns="http://schemas.openxmlformats.org/spreadsheetml/2006/main" count="330" uniqueCount="142">
  <si>
    <t>დასახელება</t>
  </si>
  <si>
    <t>პრიორიტეტის დასახელება, რომლის ფარგლებშიც ხორციელდება პროგრამა:</t>
  </si>
  <si>
    <t>პროგრამის კლასიფიკაციის კოდი:</t>
  </si>
  <si>
    <t>პროგრამის დასახელება:</t>
  </si>
  <si>
    <t>პროგრამის განმახორციელებელი:</t>
  </si>
  <si>
    <t>პროგრამის განხორციელების პერიოდი:</t>
  </si>
  <si>
    <t>პროგრამის მიზანი</t>
  </si>
  <si>
    <t>პროგრამის აღწერა</t>
  </si>
  <si>
    <t>მოსალოდნელი საბოლოო შედეგი</t>
  </si>
  <si>
    <t>საბოლოო შედეგის შეფასების ინდიკატორი</t>
  </si>
  <si>
    <t>ინდიკატორის დასახელება</t>
  </si>
  <si>
    <t>ზომის ერთეული</t>
  </si>
  <si>
    <t>მონაცემთა მოგროვების მეთოდი</t>
  </si>
  <si>
    <t>რისკი</t>
  </si>
  <si>
    <t>პროგრამის დასახელება, რის ფარგლებშიც ხორციელდება ქვეპროგრამა:</t>
  </si>
  <si>
    <t>ქვეპროგრამის კლასიფიკაციის კოდი:</t>
  </si>
  <si>
    <t>ქვეპროგრამის დასახელება:</t>
  </si>
  <si>
    <t>ქვეპროგრამის განმახორციელებელი:</t>
  </si>
  <si>
    <t>ქვეპროგრამის მიზანი</t>
  </si>
  <si>
    <t>ქვეპროგრამის აღწერა</t>
  </si>
  <si>
    <t>ქვეპროგრამის დაფინანსების წყარო</t>
  </si>
  <si>
    <t>სულ ქვეპროგრამის  ბიუჯეტი</t>
  </si>
  <si>
    <t>რაოდენობა</t>
  </si>
  <si>
    <t>სულ (ლარი)</t>
  </si>
  <si>
    <t>ქვეპროგრამის განხორციელების დროითი გეგმა</t>
  </si>
  <si>
    <t>მოსალოდნელი შუალედური შედეგი</t>
  </si>
  <si>
    <t>შუალედური შედეგის შეფასების ინდიკატორი</t>
  </si>
  <si>
    <t>პროდუქტი</t>
  </si>
  <si>
    <t>სულ პროგრამის ბიუჯეტი</t>
  </si>
  <si>
    <t>ცდომილების ალბათობა (%)</t>
  </si>
  <si>
    <t>X</t>
  </si>
  <si>
    <t>II კვარტალი</t>
  </si>
  <si>
    <t>III კვარტალი</t>
  </si>
  <si>
    <t>IV კვარტალი</t>
  </si>
  <si>
    <t>I კვარტალი</t>
  </si>
  <si>
    <t>ერთეულის საშუალო ფასი (ლარი)</t>
  </si>
  <si>
    <t>მონაცემთა წყარო</t>
  </si>
  <si>
    <t>მათ შორის კაპიტალური პროექტები</t>
  </si>
  <si>
    <t>საბოლოო შედეგი</t>
  </si>
  <si>
    <t>შუალედური შედეგი</t>
  </si>
  <si>
    <t>ქვეპროგრამების დასახელება</t>
  </si>
  <si>
    <t>ჯამი</t>
  </si>
  <si>
    <t>გაეროს მდგრადი განვითარების მიზანი (SDG), რომლის მიღწევასაც ემსახურება პროგრამა</t>
  </si>
  <si>
    <t>გაეროს მდგრადი განვითარების მიზანი (SDG), რომლის მიღწევასაც ემსახურება ქვეპროგრამა</t>
  </si>
  <si>
    <t>ქედის მუნიციპალიტეტის მერია</t>
  </si>
  <si>
    <t>წარმოდგენილი წლიური ანგარიში</t>
  </si>
  <si>
    <t xml:space="preserve"> სივრცითი მოწყობის, არქიტექტურისა და მშენებლობის სამსახური, ეკონომიკური განვითარების სამსახური</t>
  </si>
  <si>
    <t>2026 წელი</t>
  </si>
  <si>
    <t>2027 წელი</t>
  </si>
  <si>
    <t>2028 წელი</t>
  </si>
  <si>
    <t>2029 წელი</t>
  </si>
  <si>
    <t>2026-2029 წწ.</t>
  </si>
  <si>
    <t>მუნიციპალური ბიუჯეტი</t>
  </si>
  <si>
    <t>სხვა წყარო</t>
  </si>
  <si>
    <t>სახელმწიფო ბიუჯეტი</t>
  </si>
  <si>
    <t>2025 წელი (საბაზისო მაჩვენებელი)</t>
  </si>
  <si>
    <t>2026 წელი (მიზნობრივი მაჩვენებელი)</t>
  </si>
  <si>
    <t>2025 წელი (მიზნობრივი მაჩვენებელი)</t>
  </si>
  <si>
    <t>არაფინანსური აქტივები</t>
  </si>
  <si>
    <t>შრომის ანაზღაურება</t>
  </si>
  <si>
    <t>სხვა ხარჯები</t>
  </si>
  <si>
    <t>ა.ა.ი.პ. ქედის ბაგა-ბაღების გაერთიანება</t>
  </si>
  <si>
    <t>სკოლამდელი აღზრდა და განათლება</t>
  </si>
  <si>
    <t>04 01 01</t>
  </si>
  <si>
    <t>საქონელი და მომსახურეობა</t>
  </si>
  <si>
    <t>არაფინანსური აქტივების ზრდა</t>
  </si>
  <si>
    <t>სხვა არაკლასიფიცირებული საქმიანობა განათლების სფეროში</t>
  </si>
  <si>
    <t>განათლება</t>
  </si>
  <si>
    <t>04 01</t>
  </si>
  <si>
    <t>04 00</t>
  </si>
  <si>
    <t>ქედის  მუნიციპალიტეტში რეგისტრირებულ წარმატებულ აბიტურიენტთა,  ოქროსა და ვერცხლის  მედალოსანობის კანდიდატ მოსწავლეთა და სტუდენტთა დახმარება</t>
  </si>
  <si>
    <t>სსიპ ვახტანგ პაპუნიის სახელობის დაბა ქედის საჯარო სკოლის საკლასო ოთახის რემონტი და ინვენტარის შეძენა</t>
  </si>
  <si>
    <t>04 02</t>
  </si>
  <si>
    <t>საბავშვო ბაღებში სწავლების ხარისხის და აღმზრდელების კვალიფიკაციის ამაღლება განათლების სამინისტროს მიერ შემუშავებული და მთავრობის სხვადასხვა დადგენილებით დამტკიცებული სტანდარტების შესაბამისად</t>
  </si>
  <si>
    <t>მუნიციპალიტეტის ტერიტორიაზე ფუნქციონირებს 15 საბავშვო ბაღი 470 აღსაზრდელით,რომლის ფუნქციონირებას უზრუნველყოფს ა(ა)ი.პ. ქედის ბაგა ბაღების გაერთიანება. სულ სკოლამდელ დაწესებულებებში დასაქმებულია 258 თანამშრომელი, (მათ შორის ქალი 86 % და კაცი 14 %). ეფექტიანი ფუნქციონირების უზრუნველსაყოფად იგეგმება: სკოლამდელი აღზრდის სფეროში მართვის პოლიტიკის განხორციელება, სტანდარტების შესაბამისი  სააღმზრდელო პროგრამა/მეთოდოლოგის დახვეწა, საქართველოს მთავრობის დადგენილებით განსაზღვრული სტანდარტების შესაბამისი კვებით უზრუნველყოფა, აღსაზრდელთა უსაფრთხოების მიზნით ბაგა-ბაღების ინფრასტრუქტურის(ეზო, შენობა, ინვენტარი და სხვა) განვითარება. ბაგა-ბაღების პერსონალის  შრომითი პირობების გაუმჯობესება და მათი კვალიფიკაციის ამაღლება. პროგრამით დაგეგმილია სკოლამდელი განათლების ინფრასტრუქტურის მოწესრიგება და არსებულ სტანდარტებთან შესაბამისობაში მოყვანა. ამასთან პროგრამის ფარგლებში მოხდება სკოლამდელი აღზრდის წარმატებულ პედაგოგთა შრომის სტიმულირება და წახალისება.</t>
  </si>
  <si>
    <t>2025 წელი გეგმა</t>
  </si>
  <si>
    <t>2026 წელი პროექტი</t>
  </si>
  <si>
    <t>2027 წელი პროგნოზი</t>
  </si>
  <si>
    <t>2028 წელი პროგნოზი</t>
  </si>
  <si>
    <t>2029 წელი პროგნოზი</t>
  </si>
  <si>
    <t>მუნიციპალურ სკოლამდელი აღზრდის დაწესებულებებში აღსაზრდელთა საერთო რაოდენობა</t>
  </si>
  <si>
    <t>სკოლამდელი აღზრდის დაწესებულებების რაოდენობა, სადაც უზრუნველყოფილია მუნიციპალური სერვისი</t>
  </si>
  <si>
    <t>ა.(ა).ი.პ ქედის ბაგა-ბაღების გაერთიანება, განათლების,კულტურის,სპორტის,ტურიზმის, ახალგაზრდულ საკითხთა და ძეგლთა დაცვის სამსახური</t>
  </si>
  <si>
    <t>სტატისტიკური</t>
  </si>
  <si>
    <t xml:space="preserve"> ქვეყანაში არსებული მდგომარეობა. 
</t>
  </si>
  <si>
    <t xml:space="preserve">სკოლამდელი აღზრდისა და განათლების დაწესებულებებში ხარისხიანი სააღმზრდელო და საგანმანათლებლო პროცესისათვის ხელშეწყობა; საბავშვო ბაღებში სწავლების ხარისხის  და  აღმზრდელების კვალიფიკაციის ამაღლება  განათლების სამინისტროს მიერ შემუშავებული და მთავრობის სხვადასხვა დადგენილებით დამტკიცებული სტანდარტების შესაბამისად.   </t>
  </si>
  <si>
    <t>საბავშვო ბაღების შენობებისა და ეზოების კეთილმოწყობა, მშენებლობა და კაპიტალური  რეაბილიტაცია</t>
  </si>
  <si>
    <t>მოქმედი სტანდარტების და ნორმების შესაბამისად მუნიციპალურ საბავშვო ბაღებში აღსაზრდელთა დასაშვები მაქსიმალური რაოდენობა</t>
  </si>
  <si>
    <t>დასახლებული ერთეულების რაოდენობა, სადაც ხელმისაწვდომია სკოლამდელი განათლების სერვისი</t>
  </si>
  <si>
    <t>სკოლამდელი აღზრდის ცენტრი</t>
  </si>
  <si>
    <t xml:space="preserve"> ქვეყანაში არსებული მდგომარეობა</t>
  </si>
  <si>
    <t>მუნიციპალიტეტში უზრუნველყოფილია სტანდარტების შესაბამისი სკოლამდელი აღზრდის თანაბარი ხელმისაწვდომობა, შექმნილია ბავშვების განვითარებაზე ორიენტირებული  სააღმზრდელო გარემო. ქედის მუნიციპალიტეტში რეგისტრირებული წარმატებული  აბიტურიენტების, სტუდენტებისა და მოსწავლეების წახალისება</t>
  </si>
  <si>
    <t>დაბა ქედის საჯარო სკოლაში საშუალო პროფესიულ საგანმანათლებლო პროგრამის დანერგვის ხელშეწყობის მიზნით შესაბამისი ფართის რემონტი და ინვენტარის შეძენა და განათლებული საზოგადოება ძლიერი სახელმწიფოს უმნიშვნელოვანესი საყრდენია. ჩვენს ქვეყანაში  ერთ-ერთი მთავარი პრიორიტეტი მომავალი თაობის ხარისხიანი განათლების უზრუნველყოფაა. იმისათვის, რომ კიდევ უფრო მეტად ამაღლდეს მოსწავლის, აბიტურიენტისა და სტუდენტის სწავლის ხარისხი, ძალზე მნიშვნელოვანია მათი  მოტივირება. პროგრამის ფარგლებში განხორციელდება წარმოდგენილი განცხადებების მიღება, განხილვა და დაზუსტება. შერჩეულ ბენეფიციარზე წლის განმავლობაში  გაიცემა ერთჯერადი დახმარება, რომელსაც  ბოლო ორი წელი  ნასწავლი აქვს  ქედის  მუნიციპალიტეტის საჯარო სკოლაში.</t>
  </si>
  <si>
    <t>საქართველოს განათლების, მეცნიერების და ახალგაზრდობის სამინისტროს ინიციატივის - საჯარო სკოლებში პროფესიული სწავლების დანერგვისათვის ხელშეწყობა, განათლებული საზოგადოება ძლიერი სახელმწიფოს უმნიშვნელოვანესი საყრდენია. ჩვენს ქვეყანაში  ერთ-ერთი მთავარი პრიორიტეტი  მომავალი თაობის ხარისხიანი განათლების უზრუნველყოფაა. იმისათვის, რომ კიდევ უფრო მეტად ამაღლდეს მოსწავლის, აბიტურიენტისა და სტუდენტის სწავლის ხარისხი, ძალზე მნიშვნელოვანია მათი  მოტივირება. პროგრამის ფარგლებში განხორციელდება წარმოდგენილი განცხადებების მიღება, განხილვა და დაზუსტება. შერჩეულ ბენეფიციარზე წლის განმავლობაში  გაიცემა ერთჯერადი დახმარება, რომელსაც  ბოლო ორი წელი  ნასწავლი აქვს  ქედის  მუნიციპალიტეტის საჯარო სკოლაში.</t>
  </si>
  <si>
    <t>ქედის მუნიციპალიტეტის  მერიის განათლების, კულტურის, სპორტისა, ტურიზმის და ახალგაზრდულ საკითხთა და ძეგლთა დაცვის სამსახური</t>
  </si>
  <si>
    <t xml:space="preserve">  ქედის მუნიციპალიტეტში რეგისტრირებული წარმატებული  აბიტურიენტების, სტუდენტებისა და მოსწავლეების წახალისება </t>
  </si>
  <si>
    <t>დამატებითი ინფორმაცია</t>
  </si>
  <si>
    <t>2026-2029 წელი</t>
  </si>
  <si>
    <t>455  მ|შ გოგო 214;  ბიჭი 241</t>
  </si>
  <si>
    <t>470  მ|შ გოგო 212; ბიჭი 258</t>
  </si>
  <si>
    <t>490  მ|შ გოგო 50,8 %;  ბიჭი 49,2%</t>
  </si>
  <si>
    <t>მუნიციპალიტეტში უზრუნველყოფილია სტანდარტების შესაბამისი სკოლამდელი აღზრდის თანაბარი ხელმისაწვდომობა</t>
  </si>
  <si>
    <t>სკოლამდელი აღზრდის დაწესებულებებში შექმნილია ბავშვების განვითარებაზე ორიენტირებული  სააღმზრდელო გარემო</t>
  </si>
  <si>
    <t>04 02 01</t>
  </si>
  <si>
    <t xml:space="preserve"> ქედის მუნიციპალიტეტის  მერია, განათლების, კულტურის, სპორტის, ტურიზმის, ახალგაზრდულ საკითხთა და ძეგლთა დაცვის სამსახური</t>
  </si>
  <si>
    <t>მოსწავლეების, აბიტურიენტებისა და სტუდენტების წახალისება, განათლების ხელშეწყობა, სწავლით დაინტერესება, მოტივაციის ამაღლება</t>
  </si>
  <si>
    <t xml:space="preserve"> ქედის  მუნიციპალიტეტში არსებული საჯარო სკოლების კურსამთავრებულთა   ერთჯერადი  დახმარება, რომლებმაც ერთიან ეროვნულ გამოცდებში მოიპოვეს გრანტი
(100 %  - 1500 ლარი, 70 % - 1000 ლარი, 50% - 800 ლარი).</t>
  </si>
  <si>
    <t xml:space="preserve">ქედის  მუნიციპალიტეტში არსებული საჯარო სკოლების კურსამთავრებულ  ოქროსა და ვერცხლის მედალოსნობის კანდიდატ  მოსწავლეთა ერთჯერადი   დახმარება
(ოქროს მედალოსანი - 800 ლარი; ვერცხლის მედალოსანი -  600 ლარი)     </t>
  </si>
  <si>
    <t>მაღალი აკადემიური მოსწრების სტუდენტთა  დახმარება  
(ერთ სტუდენტზე  სემესტრში 500 ლარი)</t>
  </si>
  <si>
    <t>სკოლამდელი აღზრდისა და განათლების დაწესებულებებში ხარისხიანი სააღმზრდელო და საგანმანათლებლო პროცესისათვის ხელშეწყობა; ჩვენს ქვეყანაში  ერთ-ერთი მთავარი პრიორიტეტი მომავალი თაობის ხარისხიანი განათლების უზრუნველყოფაა. იმისათვის, რომ კიდევ უფრო მეტად ამაღლდეს მოსწავლის, აბიტურიენტისა და სტუდენტის სწავლის ხარისხი.</t>
  </si>
  <si>
    <t>მომავალი თაობების აღზრდის მიმართულებით დაწყებითი და ზოგადი განათლების გარდა მნიშვნელოვანი როლი ენიჭება ასევე სკოლამდელ განათლებას, რაც თვითმმართველი ერთეულის საკუთარ უფლებამოსილებებს განეკუთვნება და შესაბამისად მუნიციპალიტეტის ერთ-ერთ პრიორიტეტს წარმოადგენს, რომლის ფარგლებში მომდევნო წლებში განხორციელდება საბავშვო ბაღების ფუნქციონირებისათვის საჭირო ხარჯების დაფინანსება, ინვენტარით უზრუნველყოფა, რეაბილიტაცია, აღმზრდელ-პედაგოგების კვალიფიკაციის გაზრდა,  რათა მყარი საფუძველი ჩაეყაროს სკოლამდელი ასაკის აღსაზრდელების ხარისხიან და ეფექტურ მომზადებას სასკოლო განათლების მისაღებად.</t>
  </si>
  <si>
    <r>
      <t xml:space="preserve">განცხადებების წარმოდგენის ვადები სტუდენტებისათვის: 2026  წლის ერთიანი ეროვნული გამოცდების  შედეგების გამოცხადებიდან 15 ნოემბრამდე;
</t>
    </r>
    <r>
      <rPr>
        <sz val="9"/>
        <color theme="1"/>
        <rFont val="Sylfaen"/>
        <family val="1"/>
      </rPr>
      <t>საჭირო დოკუმენტაცია:
ა)  განცხადება მერის სახელზე; 
ბ)  საქართველოს მოქალაქის პირადობის დამადასტურებელი დოკუმენტი (ID  ბარათი ან პასპორტი);
გ) შეფასებისა და გამოცდების ეროვნული ცენტრის დამადასტურებელი დოკუმენტი გრანტის შესახებ;
დ)  ცნობა სკოლიდან, რომლითაც დასტურდება, რომ  სტუდენტი ბოლო ორი წელი სწავლობდა  ქედის მუნიციპალიტეტში არსებულ საჯარო სკოლაში;
ე)  სტუდენტის საბანკო ანგარიშის რეკვიზიტები ან  ერთ-ერთი მშობლის/ მინდობილი პირის საბანკო ანგარიშის რეკვიზიტები. (იმ შემთხვევაში თუ წარმოდგენილი იქნება მშობლის საბანკო ანგარიშის რეკვიზიტები,  სავალდებულოა პირადობის მოწმობის დამადასტურებელი დოკუმენტისა  და მინდობილობის დამადასტურებელი დოკუმენტის წარმოდგენა, ხოლო მინდობილი პირის შემთხვევაში სავალდებულოა წარმოადგინოს მინდობილობის დამადასტურებელი დოკუმენტი).</t>
    </r>
    <r>
      <rPr>
        <b/>
        <sz val="9"/>
        <color theme="1"/>
        <rFont val="Sylfaen"/>
        <family val="1"/>
      </rPr>
      <t xml:space="preserve">
განცხადებების წარმოდგენის ვადები მოსწავლეებისათვის:  2025-2026  სასწავლო წლის დასრულებიდან 15 ნოემბრამდე
საჭირო დოკუმენტაცია:
</t>
    </r>
    <r>
      <rPr>
        <sz val="9"/>
        <color theme="1"/>
        <rFont val="Sylfaen"/>
        <family val="1"/>
      </rPr>
      <t>ა) განცხადება მერის სახელზე; 
ბ)  საქართველოს მოქალაქის პირადობის დამადასტურებელი დოკუმენტი (ID  ბარათი ან პასპორტი და დაბადების მოწმობა);
გ) დამადასტურებელი დოკუმენტი მაღალი აკადემიური მოსწრების შესახებ (ცნობა მედალოსნის ან მედალოსნობის კანდიდატის შესახებ);
დ)   ცნობა სკოლიდან, რომლითაც დასტურდება, რომ მოსწავლე ბოლო ორი წელი სწავლობდა  ქედის მუნიციპალიტეტში არსებულ საჯარო სკოლაში;
ე) მოსწავლის საბანკო ანგარიშის რეკვიზიტები ან ერთ-ერთი  მშობლის ან/და მინდობილი პირის საბანკო ანგარიშის რეკვიზიტები, (იმ შემთხვევაში თუ წარმოდგენილი იქნება მშობლის საბანკო ანგარიშის რეკვიზიტები,  სავალდებულოა პირადობის მოწმობის დამადასტურებელი დოკუმენტისა და მოსწავლის დაბადების მოწმობის ასლის წარმოდგენა, ხოლო მინდობილი პირის შემთხვევაში სავალდებულოა წარმოადგინოს მინდობილობის დამადასტურებელი დოკუმენტი).</t>
    </r>
    <r>
      <rPr>
        <b/>
        <sz val="9"/>
        <color theme="1"/>
        <rFont val="Sylfaen"/>
        <family val="1"/>
      </rPr>
      <t xml:space="preserve">
განცხადების წარმოდგენის ვადები მაღალი აკადემიური მოსწრების მქონე სტუდენტებისთვის (ბაკალავრი, მაგისტრი,) :                                                              </t>
    </r>
    <r>
      <rPr>
        <sz val="9"/>
        <color theme="1"/>
        <rFont val="Sylfaen"/>
        <family val="1"/>
      </rPr>
      <t xml:space="preserve">2025-2026 სასწავლო წლის პირველი სემესტრის შედეგის  მონაცემები უნდა წარმოადგინოს ქედის მუნიციპალიტეტის მერიაში  არაუგვინეს 15 აპრილისა, ხოლო მეორე სემესტრის - 01 ოქტომბრამდე,
საჭირო დოკუმენტაცია:
ა)  განცხადება მერის სახელზე; 
ბ)  საქართველოს მოქალაქის პირადობის დამადასტურებელი დოკუმენტი,
გ) სასწავლებლის ცნობა მაღალი აკადემიური მოსწრების შესახებ; 
დ)  საინფორმაციო ბარათი იუსტიციის სახლიდან (სტუდენტი უნდა იყოს რეგისტრირებული ქედის მუნიციპალიტეტში), 
ე)  სტუდენტის საბანკო ანგარიშის რეკვიზიტი ბეჭდით დამოწმებული,
ვ) ცნობა სკოლიდან, რომლითაც დასტურდება, რომ მოსწავლე ბოლო ორი წელი სწავლობდა  ქედის მუნიციპალიტეტში არსებულ საჯარო სკოლაში;
</t>
    </r>
  </si>
  <si>
    <t xml:space="preserve">                 განათლებული საზოგადოება ძლიერი სახელმწიფოს უმნიშვნელოვანესი საყრდენია. ჩვენს ქვეყანაში  ერთ-ერთი მთავარი პრიორიტეტი  მომავალი თაობის ხარისხიანი განათლების უზრუნველყოფაა. იმისათვის, რომ კიდევ უფრო მეტად ამაღლდეს მოსწავლის, აბიტურიენტისა და სტუდენტის სწავლის ხარისხი, ძალზე მნიშვნელოვანია მათი  მოტივირება. პროგრამის ფარგლებში განხორციელდება წარმოდგენილი განცხადებების მიღება, განხილვა და დაზუსტება. შერჩეულ ბენეფიციარზე წლის განმავლობაში  გაიცემა ერთჯერადი დახმარება, რომელსაც  ბოლო ორი წელი  ნასწავლი აქვს  ქედის  მუნიციპალიტეტის საჯარო სკოლაში, და რეგისტრირებულია ქედის მუნიციპალიტეტში
               ქვეპროგრამის ფარგლებში განხორციელდება:  
             იმ აბიტურიენტთა დახმარება, რომლებიც ბოლო ორი წელი სწავლობდნენ  ქედის  მუნიციპალიტეტის საჯარო სკოლებში და  ერთიან ეროვნულ გამოცდებში მოიპოვებენ სახელმწიფო (50 %, 70%, 100 %) გრანტს და ჩაირიცხებიან საქართველოს ტერიტორიაზე არსებულ, ავტორიზებულ უმაღლეს საგანმანათლებლო დაწესებულებებში აკადემიური უმაღლესი განათლების პირველი საფეხურის უმაღლეს საგანმანათლებლო პროგრამებზე. 
შენიშვნა: ქვეპროგრამის ფარგლებში დახმარება გაიცემა შემდეგნაირად -  აბიტურიენტი, რომელიც ერთიან ეროვნულ გამოცდებში მოიპოვებს 100 % გრანტს,  ერთჯერადად ჩაერიცხება 1500 ლარი, 70% -ის შემთხვევაში  1000 ლარი, ხოლო 50% - 800  ლარი. 
              მოსწავლეს, რომელსაც მიენიჭება ოქროს მედალოსნის სტატუსი ან იქნება ოქროს მედალოსნობის კანდიდატი, წლის განმავლობაში ერთხელ   ჩაერიცხება 800 ლარი, ხოლო ვერცხლის მედალოსანს - 600 ლარი.
შენიშვნა: პროგრამის ფარგლებში თანხა გაიცემა წლის განმავლობაში ერთხელ. 
             სტუდენტს, რომელიც სწავლობს საქართველოს ტერიტორიაზე არსებულ, ავტორიზებულ უმაღლეს საგანმანათლებლო დაწესებულებებში და აქვს მაღალი აკადემიური მოსწრება (91- დან 100 ქულის ჩათვლით), წლის  განმავლობაში ორჯერ (პირველი და მეორე სემესტრი),  წარმოდგენილი დოკუმენტაციის შესაბამისად ჩაერიცხება 500 ლარი 
       </t>
  </si>
  <si>
    <t xml:space="preserve">ქედის მუნიციპალიტეტში რეგისტრირებული წარმატებული  აბიტურიენტების, სტუდენტებისა და მოსწავლეების წახალისება </t>
  </si>
  <si>
    <t xml:space="preserve"> ბენეფიციართა  რაოდენობა</t>
  </si>
  <si>
    <t>ბენეფიციართა  რაოდენობა</t>
  </si>
  <si>
    <t>პროგრამების დასახელება</t>
  </si>
  <si>
    <r>
      <t xml:space="preserve">მიზანი 4 - </t>
    </r>
    <r>
      <rPr>
        <sz val="11"/>
        <color theme="1"/>
        <rFont val="Sylfaen"/>
        <family val="1"/>
      </rPr>
      <t>ხარისხიანი განათლება (ინკლუზიური და თანასწორი განათლების უზრუნველყოფა და უწყვეტი სწავლის შესაძლებლობის შექმნა ყველასათვის)</t>
    </r>
  </si>
  <si>
    <r>
      <t xml:space="preserve">მიზანი 4 - </t>
    </r>
    <r>
      <rPr>
        <sz val="11"/>
        <color theme="1"/>
        <rFont val="Sylfaen"/>
        <family val="1"/>
      </rPr>
      <t xml:space="preserve">ხარისხიანი განათლება (ინკლუზიური და თანასწორი განათლების უზრუნველყოფა და უწყვეტი სწავლის შესაძლებლობის შექმნა ყველასათვის)                                                                                                                  </t>
    </r>
    <r>
      <rPr>
        <b/>
        <sz val="11"/>
        <color theme="1"/>
        <rFont val="Sylfaen"/>
        <family val="1"/>
      </rPr>
      <t xml:space="preserve">                             </t>
    </r>
  </si>
  <si>
    <r>
      <t xml:space="preserve">მიზანი 4 </t>
    </r>
    <r>
      <rPr>
        <sz val="10"/>
        <rFont val="Sylfaen"/>
        <family val="1"/>
      </rPr>
      <t xml:space="preserve">- ხარისხიანი განათლება (ინკლუზიური და თანასწორი განათლების უზრუნველყოფა და უწყვეტი სწავლის შესაძლებლობის შექმნა ყველასათვის)    </t>
    </r>
    <r>
      <rPr>
        <b/>
        <sz val="10"/>
        <rFont val="Sylfaen"/>
        <family val="1"/>
      </rPr>
      <t xml:space="preserve">                                                                                                     </t>
    </r>
  </si>
  <si>
    <r>
      <t xml:space="preserve">მიზანი 4 - </t>
    </r>
    <r>
      <rPr>
        <sz val="11"/>
        <color theme="1"/>
        <rFont val="Sylfaen"/>
        <family val="1"/>
      </rPr>
      <t xml:space="preserve">ხარისხიანი განათლება (ინკლუზიური და თანასწორი განათლების უზრუნველყოფა და უწყვეტი სწავლის შესაძლებლობის შექმნა ყველასათვის) </t>
    </r>
    <r>
      <rPr>
        <b/>
        <sz val="11"/>
        <color theme="1"/>
        <rFont val="Sylfaen"/>
        <family val="1"/>
      </rPr>
      <t xml:space="preserve">                                                                                                    </t>
    </r>
  </si>
  <si>
    <r>
      <rPr>
        <b/>
        <sz val="10"/>
        <rFont val="Sylfaen"/>
        <family val="1"/>
      </rPr>
      <t xml:space="preserve">მიზანი 4 - </t>
    </r>
    <r>
      <rPr>
        <sz val="10"/>
        <rFont val="Sylfaen"/>
        <family val="1"/>
      </rPr>
      <t xml:space="preserve">ხარისხიანი განათლება (ინკლუზიური და თანასწორი განათლების უზრუნველყოფა და უწყვეტი სწავლის შესაძლებლობის შექმნა ყველასათვის)       </t>
    </r>
    <r>
      <rPr>
        <b/>
        <sz val="10"/>
        <rFont val="Sylfaen"/>
        <family val="1"/>
      </rPr>
      <t xml:space="preserve">    </t>
    </r>
  </si>
  <si>
    <t>უზრუნველყოფილია ქედის მუნიციპალიტეტში რეგისტრირებული წარმატებული აბიტურიენტების,  სტუდენტებისა და მოსწავლეების  მოტივაციის ამაღლება და სწავლის მიმართ ინტერესის გაზრდა.</t>
  </si>
  <si>
    <r>
      <t xml:space="preserve">„ადგილობრივი თვითმმართველობის კოდექსი“  საქართველოს ორგანული კანონის შესაბამისად ადრეული და სკოლამდელი აღზრდისა და განათლების დაწესებულებების შექმნა და მათი ფუნქციონირების უზრუნველყოფა მუნიციპალიტეტის საკუთარ (ექსკლუზიურ) უფლებამოსილებას წარმოადგენს. ამავე კანონის თანახმად ასევე აკრძალულია მუნიციპალიტეტის მართვაში არსებულ ადრეული და სკოლამდელი აღზრდისა და განათლების საჯარო დაწესებულებებში სასწავლო-აღმზრდელობითი მომსახურებისა და კვებითი მომსახურებისათვის გადასახადის ან სხვა საფასურის შემოღება.                                                                                                                                                                                                                                                                                                   შესაბამისად, მუნიციპალიტეტი ვალდებულია უზრუნველყოს სკოლამდელი აღზრდის დაწესებულებების შეუფერხებელი ფუნქციონირებისათვის  საჭირო ფინანსების გამოყოფა და ყველა სხვა ღონისძიების გატარება. ქედისს მუნიციპალიტეტის ერთ-ერთ ძირითად პრიორიტეტს სწორედ მუნიციპალიტეტში მცხოვრები საბავშვო ბაგა-ბაღის ასაკის ბავშვებისათვის სკოლამდელი აღზრდის დაწესებულებების ხელმისაწვდომობა წარმოადგენს. დღეის მდგომარეობით ქედის მუნიციპალიტეტის ტერიტორიაზე ფუნქციონირებს 15 სკოლამდელი აღზრდის დაწესებულება, სადაც სააღმზრდელო პროცესს გადის 490 და მეტი ბავშვი. (მათ შორის გოგო 50.8 %, ბიჭი 49.2%). ბაგა-ბაღებში ჯამში დასაქმებულია 255 აღმზრდელი (მათ შორის ქალი 88 % და კაცი 12 %), სხვა პერსონალი და ადმინისტრაცია.  
</t>
    </r>
    <r>
      <rPr>
        <b/>
        <sz val="8"/>
        <color theme="1"/>
        <rFont val="Sylfaen"/>
        <family val="1"/>
      </rPr>
      <t xml:space="preserve">"სკოლამდელი აღზრდის დაწესებულებების ფუნქციონირების “ პროგრამის მიზანია:
</t>
    </r>
    <r>
      <rPr>
        <sz val="8"/>
        <color theme="1"/>
        <rFont val="Sylfaen"/>
        <family val="1"/>
      </rPr>
      <t xml:space="preserve">ბაგა-ბაღებში სრულფასოვანი სააღმზრდელო გარემოს შექმნა, სადაც დაცული იქნება „ადრეული და სკოლამდელი აღზრდისა და განათლების შესახებ“ საქართველოს კანონის შესაბამისად დადგენილი  მოთხოვნები და საქართველოს მთავრობის 2017 წლის 30 ოქტომბრის N488 დადგენილებით დამტკიცებული ადრეული და სკოლამდელი აღზრდისა და განათლების სახელმწიფო სტანდარტები; ბაგა-ბაღებში სანიტარული და ჰიგიენური ნორმების დაცვა, რომელიც შესაბამისაობაში იქნება საქართველოს მთავრობის 2017 წლის 27 ოქტომბრის N485 დადგენილებით დამტკიცებული ტექნიკური რეგლამენტით დადგენილ ნორმებთან;                                                                                                                                    
</t>
    </r>
    <r>
      <rPr>
        <b/>
        <sz val="8"/>
        <color theme="1"/>
        <rFont val="Sylfaen"/>
        <family val="1"/>
      </rPr>
      <t>ბაგა-ბაღებში მატერიალურ ტექნიკური ბაზის გაუმჯობესება;</t>
    </r>
    <r>
      <rPr>
        <sz val="8"/>
        <color theme="1"/>
        <rFont val="Sylfaen"/>
        <family val="1"/>
      </rPr>
      <t xml:space="preserve">
ბაგა-ბაღებში კვების ორგანიზებისა და რაციონის ნორმების დაცვა, რომელიც შესაბამისობაში იქნება საქართველოს მთავრობის 2017 წლის 30 ოქტომბრის N487 დადგენილებით დამტკიცებული ტექნიკური რეგლამენტით დადგენილ ნორმებთან; ძირითადი აქტივების მიმდინარე შეკეთება და მოვლა–შენახვა;  ბაგა-ბაღებში დასაქმებული პერსონალის შრომითი პირობების გაუმჯობესება.  ა(ა)იპ ქედის მუნიციპალიტეტის საბავშვო ბაღების გაერთიანების, დაწესებულების თანამშრომელთათვის შესაბამის სამუშაო პირობების შექმნა.
სკოლამდელი აღზრდის დაწესებულებში ადაპტირებული ინფრასტრუქტურის მოწყობა და ინკლუზიური სწავლების დანერგა უზრუნველყოფს სკოლამდელი განათლების სერვისის თანაბარ ხელმისაწვდომობას ყველა ბავშვისთვის. ამასთან ხელს უწყობს 2-დან 6-წლამდე ბავშვიანი ოჯახების სოციალურ-ეკონომიკური მდგომარეობის გაუმჯობესებას, რადგან მშობლებს, განსაკუთრებით კი დედებს უთავისუფლდებათ დრო და საშუალება ეძლევათ დასაქმდნენ, რაც მნიშვნელოვანია ოჯახის მატერიალური მდგომარების გაუმჯობესებისა და ქალთა ეკონომიკური თავისუფლებისთვის.</t>
    </r>
  </si>
  <si>
    <t>98 (მათ შორის: ქალი 71 და კაცი 27)</t>
  </si>
  <si>
    <t>100 (მათ შორის: გოგო 50 და ბიჭი 50)</t>
  </si>
  <si>
    <t>სსიპ-ვახტანგ პაპუნიძის სახელობის დაბა ქედის საჯარო სკოლის საკლასო ოთახის რემონტი და ინვენტარის შეძენა</t>
  </si>
  <si>
    <t>ქედის მუნიციპალიტეტის მერია, სივრცითი მოწყობის, არქიტექტურისა და მშენებლობის სამსახური, ეკონომიკური განვითარების სამსახური</t>
  </si>
  <si>
    <t>დაბა ქედის საჯარო სკოლაში საშუალო პროფესიულ საგანმანათლებლო პროგრამის დანერგვის ხელშეწყობის მიზნით შესაბამისი ფართის რემონტი და ინვენტარის შეძენა</t>
  </si>
  <si>
    <t>2025 წელი ფაქტი</t>
  </si>
  <si>
    <t xml:space="preserve">  შესაბამისი ფართისა და ინვენტარის შეძენით შეიქმნება პირობები ერთი სასწავლო ჯგუფისათვის პროფესიული განათლების მისაღებად</t>
  </si>
  <si>
    <r>
      <rPr>
        <b/>
        <sz val="12"/>
        <rFont val="Sylfaen"/>
        <family val="1"/>
      </rPr>
      <t>მიზანი 5</t>
    </r>
    <r>
      <rPr>
        <sz val="12"/>
        <rFont val="Sylfaen"/>
        <family val="1"/>
      </rPr>
      <t xml:space="preserve"> - თანასწორობა;
</t>
    </r>
    <r>
      <rPr>
        <b/>
        <sz val="12"/>
        <rFont val="Sylfaen"/>
        <family val="1"/>
      </rPr>
      <t>მიზანი 9</t>
    </r>
    <r>
      <rPr>
        <sz val="12"/>
        <rFont val="Sylfaen"/>
        <family val="1"/>
      </rPr>
      <t xml:space="preserve"> - ინფრასტრუქტურა;
</t>
    </r>
    <r>
      <rPr>
        <b/>
        <sz val="12"/>
        <rFont val="Sylfaen"/>
        <family val="1"/>
      </rPr>
      <t>მიზანი 11</t>
    </r>
    <r>
      <rPr>
        <sz val="12"/>
        <rFont val="Sylfaen"/>
        <family val="1"/>
      </rPr>
      <t xml:space="preserve"> - მდგრადი ქალაქები და დასახლებები</t>
    </r>
  </si>
  <si>
    <t>2025 წლის 15 სექტემბრამდე პერიოდისათვის აღნიშნულ სკოლაში მოწყობილი იქნება შესაბამისი ფართი და შეძენილი იქნება ინვენტარი</t>
  </si>
  <si>
    <t>მოსწავლეთა საჯარო განათლების პარალელურად პროფესიის დაუფლება</t>
  </si>
  <si>
    <t>20 მოსწავლე</t>
  </si>
  <si>
    <t>სივრცითი მოწყობის, არქიტექტურისა და მშენებლობის სამსახური, ეკონომიკური განვითარების სამსახური</t>
  </si>
  <si>
    <t>ყოველ კვარტალურად წარმოდგენილი ანგარიში</t>
  </si>
  <si>
    <t>5% - კონტრაქტორის მიერ ხელშეკრულებით გათვალისწინებული პირობების შეუსრულებლობა, გარემო პირობების ფაქტორი</t>
  </si>
  <si>
    <t>ქედის მუნიციპალიტეტის მერიის ეკონომიკური განვითარების სამსახური</t>
  </si>
  <si>
    <t>ქვეყანაში არსებული საგანგებო მდგომარეობა</t>
  </si>
  <si>
    <t>საქართველოს განათლების, მეცნიერების და ახალგაზრდობის სამინისტროს ინიციატივის - საჯარო სკოლებში პროფესიული სწავლების დანერგვისთვის ხელშეწყობა</t>
  </si>
  <si>
    <t>04 02 02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</si>
</sst>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р_._-;\-* #,##0.00_р_._-;_-* &quot;-&quot;??_р_._-;_-@_-"/>
  </numFmts>
  <fonts count="32" x14ac:knownFonts="1">
    <font>
      <sz val="11"/>
      <color theme="1"/>
      <name val="Sylfaen"/>
      <family val="2"/>
      <charset val="1"/>
      <scheme val="minor"/>
    </font>
    <font>
      <sz val="11"/>
      <color theme="1"/>
      <name val="Sylfaen"/>
      <family val="2"/>
      <charset val="1"/>
      <scheme val="minor"/>
    </font>
    <font>
      <sz val="11"/>
      <color theme="1"/>
      <name val="Sylfaen"/>
      <family val="2"/>
      <scheme val="minor"/>
    </font>
    <font>
      <sz val="10"/>
      <name val="Arial"/>
      <family val="2"/>
    </font>
    <font>
      <b/>
      <sz val="10"/>
      <color theme="1"/>
      <name val="Sylfaen"/>
      <family val="1"/>
    </font>
    <font>
      <b/>
      <sz val="10"/>
      <name val="Sylfaen"/>
      <family val="1"/>
    </font>
    <font>
      <sz val="10"/>
      <color theme="1"/>
      <name val="Sylfaen"/>
      <family val="1"/>
    </font>
    <font>
      <b/>
      <i/>
      <sz val="10"/>
      <color theme="1"/>
      <name val="Sylfaen"/>
      <family val="1"/>
    </font>
    <font>
      <b/>
      <sz val="10"/>
      <color theme="8" tint="-0.249977111117893"/>
      <name val="Sylfaen"/>
      <family val="1"/>
    </font>
    <font>
      <sz val="10"/>
      <name val="Sylfaen"/>
      <family val="1"/>
    </font>
    <font>
      <sz val="10"/>
      <color theme="8" tint="-0.249977111117893"/>
      <name val="Sylfaen"/>
      <family val="1"/>
    </font>
    <font>
      <sz val="11"/>
      <color theme="1"/>
      <name val="Sylfaen"/>
      <family val="1"/>
    </font>
    <font>
      <b/>
      <sz val="11"/>
      <color theme="8" tint="-0.249977111117893"/>
      <name val="Sylfaen"/>
      <family val="1"/>
    </font>
    <font>
      <sz val="9"/>
      <name val="Sylfaen"/>
      <family val="1"/>
    </font>
    <font>
      <sz val="8"/>
      <name val="Sylfaen"/>
      <family val="1"/>
    </font>
    <font>
      <b/>
      <sz val="11"/>
      <color theme="1"/>
      <name val="Sylfaen"/>
      <family val="1"/>
    </font>
    <font>
      <b/>
      <sz val="12"/>
      <color theme="8" tint="-0.249977111117893"/>
      <name val="Sylfaen"/>
      <family val="1"/>
    </font>
    <font>
      <b/>
      <sz val="12"/>
      <color theme="1"/>
      <name val="Sylfaen"/>
      <family val="1"/>
    </font>
    <font>
      <b/>
      <sz val="14"/>
      <color theme="8" tint="-0.249977111117893"/>
      <name val="Sylfaen"/>
      <family val="1"/>
    </font>
    <font>
      <sz val="8"/>
      <name val="Sylfaen"/>
      <family val="2"/>
      <charset val="1"/>
      <scheme val="minor"/>
    </font>
    <font>
      <b/>
      <sz val="9"/>
      <color theme="8" tint="-0.249977111117893"/>
      <name val="Sylfaen"/>
      <family val="1"/>
    </font>
    <font>
      <sz val="12"/>
      <color theme="1"/>
      <name val="Sylfaen"/>
      <family val="1"/>
    </font>
    <font>
      <sz val="8"/>
      <color theme="8" tint="-0.249977111117893"/>
      <name val="Sylfaen"/>
      <family val="1"/>
    </font>
    <font>
      <sz val="8"/>
      <color theme="1"/>
      <name val="Sylfaen"/>
      <family val="1"/>
    </font>
    <font>
      <b/>
      <sz val="8"/>
      <color theme="1"/>
      <name val="Sylfaen"/>
      <family val="1"/>
    </font>
    <font>
      <b/>
      <sz val="10"/>
      <color rgb="FF0070C0"/>
      <name val="Sylfaen"/>
      <family val="1"/>
    </font>
    <font>
      <sz val="9"/>
      <color theme="1"/>
      <name val="Sylfaen"/>
      <family val="1"/>
    </font>
    <font>
      <b/>
      <sz val="9"/>
      <color theme="1"/>
      <name val="Sylfaen"/>
      <family val="1"/>
    </font>
    <font>
      <sz val="12"/>
      <name val="Sylfaen"/>
      <family val="1"/>
    </font>
    <font>
      <b/>
      <sz val="12"/>
      <name val="Sylfaen"/>
      <family val="1"/>
    </font>
    <font>
      <sz val="8"/>
      <color rgb="FF000000"/>
      <name val="Sylfaen"/>
      <family val="1"/>
    </font>
    <font>
      <sz val="7"/>
      <name val="Sylfaen"/>
      <family val="1"/>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0000"/>
        <bgColor indexed="64"/>
      </patternFill>
    </fill>
    <fill>
      <patternFill patternType="solid">
        <fgColor rgb="FFFFFF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s>
  <cellStyleXfs count="5">
    <xf numFmtId="0" fontId="0" fillId="0" borderId="0"/>
    <xf numFmtId="0" fontId="2" fillId="0" borderId="0"/>
    <xf numFmtId="0" fontId="2" fillId="0" borderId="0"/>
    <xf numFmtId="164" fontId="1" fillId="0" borderId="0" applyFont="0" applyFill="0" applyBorder="0" applyAlignment="0" applyProtection="0"/>
    <xf numFmtId="0" fontId="3" fillId="0" borderId="0"/>
  </cellStyleXfs>
  <cellXfs count="160">
    <xf numFmtId="0" fontId="0" fillId="0" borderId="0" xfId="0"/>
    <xf numFmtId="0" fontId="6" fillId="0" borderId="0" xfId="0" applyFont="1"/>
    <xf numFmtId="3" fontId="6"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1" fontId="9"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9" fontId="9" fillId="2"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3" fontId="9" fillId="0" borderId="1" xfId="0" applyNumberFormat="1" applyFont="1" applyBorder="1" applyAlignment="1">
      <alignment horizontal="center" vertical="center" wrapText="1"/>
    </xf>
    <xf numFmtId="9" fontId="9"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14" fillId="2" borderId="1" xfId="0" applyFont="1" applyFill="1" applyBorder="1" applyAlignment="1">
      <alignment horizontal="center" vertical="center" wrapText="1"/>
    </xf>
    <xf numFmtId="0" fontId="8" fillId="0" borderId="1" xfId="0" applyFont="1" applyBorder="1" applyAlignment="1">
      <alignment horizontal="center" vertical="center"/>
    </xf>
    <xf numFmtId="0" fontId="6" fillId="0" borderId="1" xfId="0" applyFont="1" applyBorder="1" applyAlignment="1">
      <alignment horizontal="center" vertical="center" wrapText="1"/>
    </xf>
    <xf numFmtId="3" fontId="9" fillId="0" borderId="1" xfId="0" applyNumberFormat="1" applyFont="1" applyBorder="1" applyAlignment="1">
      <alignment horizontal="center"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4" fillId="0" borderId="0" xfId="0" applyFont="1" applyAlignment="1">
      <alignment vertical="center" wrapText="1"/>
    </xf>
    <xf numFmtId="0" fontId="8" fillId="0" borderId="0" xfId="0" applyFont="1" applyAlignment="1">
      <alignment vertical="center"/>
    </xf>
    <xf numFmtId="49" fontId="4" fillId="0" borderId="0" xfId="0" applyNumberFormat="1" applyFont="1" applyAlignment="1">
      <alignment vertical="center"/>
    </xf>
    <xf numFmtId="0" fontId="4" fillId="0" borderId="0" xfId="0" applyFont="1" applyAlignment="1">
      <alignment wrapText="1"/>
    </xf>
    <xf numFmtId="0" fontId="6" fillId="0" borderId="0" xfId="0" applyFont="1" applyAlignment="1">
      <alignment vertical="center"/>
    </xf>
    <xf numFmtId="0" fontId="6" fillId="0" borderId="0" xfId="0" applyFont="1" applyAlignment="1">
      <alignment vertical="center" wrapText="1"/>
    </xf>
    <xf numFmtId="3" fontId="15" fillId="0" borderId="0" xfId="0" applyNumberFormat="1" applyFont="1" applyAlignment="1">
      <alignment vertical="center"/>
    </xf>
    <xf numFmtId="0" fontId="4" fillId="0" borderId="0" xfId="0" applyFont="1" applyAlignment="1">
      <alignment vertical="center"/>
    </xf>
    <xf numFmtId="3" fontId="4" fillId="0" borderId="0" xfId="0" applyNumberFormat="1" applyFont="1" applyAlignment="1">
      <alignment vertical="center"/>
    </xf>
    <xf numFmtId="3" fontId="6" fillId="0" borderId="0" xfId="0" applyNumberFormat="1" applyFont="1"/>
    <xf numFmtId="3" fontId="16" fillId="3" borderId="1" xfId="0" applyNumberFormat="1" applyFont="1" applyFill="1" applyBorder="1" applyAlignment="1">
      <alignment horizontal="center" vertical="center"/>
    </xf>
    <xf numFmtId="3" fontId="6" fillId="0" borderId="1" xfId="0" applyNumberFormat="1" applyFont="1" applyBorder="1" applyAlignment="1">
      <alignment horizontal="center" vertical="center"/>
    </xf>
    <xf numFmtId="0" fontId="4" fillId="0" borderId="1" xfId="0" applyFont="1" applyBorder="1" applyAlignment="1">
      <alignment horizontal="center" vertical="center"/>
    </xf>
    <xf numFmtId="0" fontId="18" fillId="3" borderId="1" xfId="0" applyFont="1" applyFill="1" applyBorder="1" applyAlignment="1">
      <alignment vertical="center"/>
    </xf>
    <xf numFmtId="3" fontId="12" fillId="3" borderId="1" xfId="0" applyNumberFormat="1" applyFont="1" applyFill="1" applyBorder="1" applyAlignment="1">
      <alignment horizontal="center" vertical="center"/>
    </xf>
    <xf numFmtId="3" fontId="4" fillId="0" borderId="1" xfId="0" applyNumberFormat="1" applyFont="1" applyBorder="1" applyAlignment="1">
      <alignment horizontal="center" vertical="center"/>
    </xf>
    <xf numFmtId="3" fontId="8" fillId="0" borderId="1" xfId="0" applyNumberFormat="1" applyFont="1" applyBorder="1" applyAlignment="1">
      <alignment horizontal="center" vertical="center"/>
    </xf>
    <xf numFmtId="0" fontId="22" fillId="0" borderId="1" xfId="0" applyFont="1" applyBorder="1" applyAlignment="1">
      <alignment horizontal="center" vertical="center" wrapText="1"/>
    </xf>
    <xf numFmtId="0" fontId="22" fillId="0" borderId="1" xfId="0" applyFont="1" applyBorder="1" applyAlignment="1">
      <alignment horizontal="center" vertical="center"/>
    </xf>
    <xf numFmtId="3" fontId="6" fillId="3" borderId="1" xfId="0" applyNumberFormat="1" applyFont="1" applyFill="1" applyBorder="1" applyAlignment="1">
      <alignment horizontal="center" vertical="center"/>
    </xf>
    <xf numFmtId="3" fontId="4" fillId="0" borderId="1" xfId="0" applyNumberFormat="1" applyFont="1" applyBorder="1" applyAlignment="1">
      <alignment horizontal="center" vertical="center" wrapText="1"/>
    </xf>
    <xf numFmtId="0" fontId="6" fillId="0" borderId="1" xfId="0" applyFont="1" applyBorder="1" applyAlignment="1">
      <alignment wrapText="1"/>
    </xf>
    <xf numFmtId="0" fontId="6" fillId="0" borderId="1" xfId="0" applyFont="1" applyBorder="1" applyAlignment="1">
      <alignment horizontal="center" vertical="center"/>
    </xf>
    <xf numFmtId="9" fontId="6" fillId="0" borderId="1" xfId="0" applyNumberFormat="1" applyFont="1" applyBorder="1" applyAlignment="1">
      <alignment horizontal="center" vertical="center"/>
    </xf>
    <xf numFmtId="0" fontId="13" fillId="0" borderId="1" xfId="0" applyFont="1" applyBorder="1" applyAlignment="1">
      <alignment horizontal="center" vertical="center" textRotation="90" wrapText="1"/>
    </xf>
    <xf numFmtId="0" fontId="6" fillId="4" borderId="0" xfId="0" applyFont="1" applyFill="1"/>
    <xf numFmtId="3" fontId="4" fillId="3" borderId="1" xfId="0" applyNumberFormat="1" applyFont="1" applyFill="1" applyBorder="1" applyAlignment="1">
      <alignment horizontal="center" vertical="center"/>
    </xf>
    <xf numFmtId="3" fontId="12"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8" fillId="0" borderId="1" xfId="0" applyFont="1" applyBorder="1" applyAlignment="1">
      <alignment horizontal="center" vertical="center"/>
    </xf>
    <xf numFmtId="0" fontId="6" fillId="0" borderId="1" xfId="0" applyFont="1" applyBorder="1" applyAlignment="1">
      <alignment horizontal="center" vertical="center" wrapText="1"/>
    </xf>
    <xf numFmtId="4" fontId="9" fillId="0" borderId="1" xfId="0" applyNumberFormat="1" applyFont="1" applyBorder="1" applyAlignment="1">
      <alignment horizontal="center" vertical="center" wrapText="1"/>
    </xf>
    <xf numFmtId="4" fontId="16" fillId="3" borderId="1" xfId="0" applyNumberFormat="1" applyFont="1" applyFill="1" applyBorder="1" applyAlignment="1">
      <alignment horizontal="center" vertical="center"/>
    </xf>
    <xf numFmtId="0" fontId="6" fillId="0" borderId="1" xfId="0" applyFont="1" applyBorder="1"/>
    <xf numFmtId="0" fontId="14" fillId="0" borderId="1" xfId="0" applyFont="1" applyBorder="1" applyAlignment="1">
      <alignment horizontal="center" vertical="center" textRotation="90" wrapText="1"/>
    </xf>
    <xf numFmtId="0" fontId="23" fillId="5" borderId="1" xfId="0" applyFont="1" applyFill="1" applyBorder="1" applyAlignment="1">
      <alignment horizontal="center" vertical="center" textRotation="90" wrapText="1"/>
    </xf>
    <xf numFmtId="0" fontId="30" fillId="5" borderId="1" xfId="0" applyFont="1" applyFill="1" applyBorder="1" applyAlignment="1">
      <alignment horizontal="center" vertical="center" textRotation="90" wrapText="1"/>
    </xf>
    <xf numFmtId="0" fontId="23" fillId="0" borderId="1" xfId="0" applyFont="1" applyBorder="1" applyAlignment="1">
      <alignment horizontal="center" vertical="center" textRotation="90" wrapText="1"/>
    </xf>
    <xf numFmtId="0" fontId="31" fillId="2" borderId="1" xfId="0" applyFont="1" applyFill="1" applyBorder="1" applyAlignment="1">
      <alignment horizontal="center" vertical="center" textRotation="90" wrapText="1"/>
    </xf>
    <xf numFmtId="0" fontId="7" fillId="0" borderId="0" xfId="0" applyFont="1" applyAlignment="1">
      <alignment horizontal="center" vertical="center"/>
    </xf>
    <xf numFmtId="0" fontId="8" fillId="0" borderId="1" xfId="0" applyFont="1" applyBorder="1" applyAlignment="1">
      <alignment horizontal="left" vertical="center"/>
    </xf>
    <xf numFmtId="0" fontId="8" fillId="0" borderId="1" xfId="0" applyFont="1" applyBorder="1" applyAlignment="1">
      <alignment horizontal="left" vertical="center" wrapText="1"/>
    </xf>
    <xf numFmtId="0" fontId="17" fillId="0" borderId="1" xfId="0" applyFont="1" applyBorder="1" applyAlignment="1">
      <alignment horizontal="center" vertical="center"/>
    </xf>
    <xf numFmtId="0" fontId="15" fillId="0" borderId="1" xfId="0" applyFont="1" applyBorder="1" applyAlignment="1">
      <alignment horizontal="center" vertical="center"/>
    </xf>
    <xf numFmtId="0" fontId="4" fillId="0" borderId="1" xfId="0" applyFont="1" applyBorder="1" applyAlignment="1">
      <alignment horizontal="center" vertical="center"/>
    </xf>
    <xf numFmtId="0" fontId="16" fillId="0" borderId="1" xfId="0" applyFont="1" applyBorder="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6" fillId="0" borderId="1" xfId="0" applyFont="1" applyBorder="1" applyAlignment="1">
      <alignment horizontal="left" vertical="center" wrapText="1"/>
    </xf>
    <xf numFmtId="0" fontId="17" fillId="0" borderId="1"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5" fillId="0" borderId="5" xfId="0" applyFont="1" applyBorder="1" applyAlignment="1">
      <alignment horizontal="left" vertical="center" wrapText="1"/>
    </xf>
    <xf numFmtId="0" fontId="11" fillId="0" borderId="1" xfId="0" applyFont="1" applyBorder="1" applyAlignment="1">
      <alignment horizontal="left" vertical="center" wrapText="1"/>
    </xf>
    <xf numFmtId="0" fontId="11" fillId="0" borderId="7" xfId="0" applyFont="1" applyBorder="1" applyAlignment="1">
      <alignment horizontal="left" vertical="center" wrapText="1"/>
    </xf>
    <xf numFmtId="0" fontId="11" fillId="0" borderId="0" xfId="0" applyFont="1" applyAlignment="1">
      <alignment horizontal="left" vertical="center" wrapText="1"/>
    </xf>
    <xf numFmtId="0" fontId="18" fillId="3" borderId="3" xfId="0" applyFont="1" applyFill="1" applyBorder="1" applyAlignment="1">
      <alignment horizontal="center" vertical="center"/>
    </xf>
    <xf numFmtId="0" fontId="18" fillId="3" borderId="4" xfId="0" applyFont="1" applyFill="1" applyBorder="1" applyAlignment="1">
      <alignment horizontal="center" vertical="center"/>
    </xf>
    <xf numFmtId="0" fontId="18" fillId="3" borderId="5" xfId="0" applyFont="1" applyFill="1" applyBorder="1" applyAlignment="1">
      <alignment horizontal="center" vertical="center"/>
    </xf>
    <xf numFmtId="0" fontId="9" fillId="0" borderId="1" xfId="0" applyFont="1" applyBorder="1" applyAlignment="1">
      <alignment horizontal="center" vertical="center" wrapText="1"/>
    </xf>
    <xf numFmtId="0" fontId="13" fillId="2" borderId="2" xfId="0" applyFont="1" applyFill="1" applyBorder="1" applyAlignment="1">
      <alignment horizontal="center" vertical="center" textRotation="90" wrapText="1"/>
    </xf>
    <xf numFmtId="0" fontId="13" fillId="2" borderId="6" xfId="0" applyFont="1" applyFill="1" applyBorder="1" applyAlignment="1">
      <alignment horizontal="center" vertical="center" textRotation="90" wrapText="1"/>
    </xf>
    <xf numFmtId="0" fontId="9" fillId="0" borderId="2" xfId="0" applyFont="1" applyBorder="1" applyAlignment="1">
      <alignment horizontal="center" vertical="center" textRotation="90" wrapText="1"/>
    </xf>
    <xf numFmtId="0" fontId="9" fillId="0" borderId="6" xfId="0" applyFont="1" applyBorder="1" applyAlignment="1">
      <alignment horizontal="center" vertical="center" textRotation="90" wrapText="1"/>
    </xf>
    <xf numFmtId="0" fontId="4" fillId="0" borderId="1" xfId="0" applyFont="1" applyBorder="1" applyAlignment="1">
      <alignment horizontal="center"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2" xfId="0" applyFont="1" applyBorder="1" applyAlignment="1">
      <alignment horizontal="center" vertical="center"/>
    </xf>
    <xf numFmtId="0" fontId="8" fillId="0" borderId="6"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8" fillId="0" borderId="1" xfId="0" applyFont="1" applyBorder="1" applyAlignment="1">
      <alignment horizontal="center" vertical="center" wrapText="1"/>
    </xf>
    <xf numFmtId="0" fontId="16" fillId="3" borderId="1" xfId="0" applyFont="1" applyFill="1" applyBorder="1" applyAlignment="1">
      <alignment horizontal="center" vertical="center"/>
    </xf>
    <xf numFmtId="0" fontId="23" fillId="0" borderId="1" xfId="0" applyFont="1" applyBorder="1" applyAlignment="1">
      <alignment horizontal="left" vertical="center" wrapText="1"/>
    </xf>
    <xf numFmtId="0" fontId="4" fillId="0" borderId="1"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14" fillId="2" borderId="2" xfId="0" applyFont="1" applyFill="1" applyBorder="1" applyAlignment="1">
      <alignment horizontal="center" vertical="center" textRotation="90" wrapText="1"/>
    </xf>
    <xf numFmtId="0" fontId="14" fillId="2" borderId="6" xfId="0" applyFont="1" applyFill="1" applyBorder="1" applyAlignment="1">
      <alignment horizontal="center" vertical="center" textRotation="90" wrapText="1"/>
    </xf>
    <xf numFmtId="0" fontId="13" fillId="0" borderId="2" xfId="0" applyFont="1" applyBorder="1" applyAlignment="1">
      <alignment horizontal="center" vertical="center" textRotation="90" wrapText="1"/>
    </xf>
    <xf numFmtId="0" fontId="13" fillId="0" borderId="6" xfId="0" applyFont="1" applyBorder="1" applyAlignment="1">
      <alignment horizontal="center" vertical="center" textRotation="90" wrapText="1"/>
    </xf>
    <xf numFmtId="0" fontId="6" fillId="0" borderId="1" xfId="0" applyFont="1" applyBorder="1" applyAlignment="1">
      <alignment horizontal="center" vertical="center" wrapText="1"/>
    </xf>
    <xf numFmtId="0" fontId="16" fillId="0" borderId="1"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49" fontId="4" fillId="0" borderId="1" xfId="0" applyNumberFormat="1" applyFont="1" applyBorder="1" applyAlignment="1">
      <alignment horizontal="center" vertical="center"/>
    </xf>
    <xf numFmtId="0" fontId="16" fillId="0" borderId="1" xfId="0" applyFont="1" applyBorder="1" applyAlignment="1">
      <alignment horizontal="left" vertical="center"/>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16" fillId="0" borderId="5" xfId="0" applyFont="1" applyBorder="1" applyAlignment="1">
      <alignment horizontal="left" vertical="center" wrapText="1"/>
    </xf>
    <xf numFmtId="0" fontId="8" fillId="0" borderId="1" xfId="0" applyFont="1" applyBorder="1" applyAlignment="1">
      <alignment horizontal="center" vertical="center"/>
    </xf>
    <xf numFmtId="0" fontId="5" fillId="0" borderId="1" xfId="0" applyFont="1" applyBorder="1" applyAlignment="1">
      <alignment horizontal="center" vertical="center"/>
    </xf>
    <xf numFmtId="0" fontId="4" fillId="0" borderId="1" xfId="0" applyFont="1" applyBorder="1" applyAlignment="1">
      <alignment horizontal="center" wrapText="1"/>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25" fillId="0" borderId="3"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18" fillId="3" borderId="1" xfId="0" applyFont="1" applyFill="1" applyBorder="1" applyAlignment="1">
      <alignment horizontal="center" vertical="center"/>
    </xf>
    <xf numFmtId="0" fontId="5" fillId="0" borderId="1" xfId="0" applyFont="1" applyBorder="1" applyAlignment="1">
      <alignment horizontal="left" vertical="center" wrapText="1"/>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8" fillId="0" borderId="8" xfId="0" applyFont="1" applyBorder="1" applyAlignment="1">
      <alignment horizontal="left"/>
    </xf>
    <xf numFmtId="0" fontId="27" fillId="0" borderId="0" xfId="0" applyFont="1" applyAlignment="1">
      <alignment horizontal="left" vertical="top" wrapText="1"/>
    </xf>
    <xf numFmtId="0" fontId="26" fillId="0" borderId="0" xfId="0" applyFont="1" applyAlignment="1">
      <alignment horizontal="left" vertical="top"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26" fillId="0" borderId="1" xfId="0" applyFont="1" applyBorder="1" applyAlignment="1">
      <alignment vertical="center" wrapText="1"/>
    </xf>
    <xf numFmtId="0" fontId="9" fillId="0" borderId="1" xfId="0" applyFont="1" applyBorder="1" applyAlignment="1">
      <alignment horizontal="left" vertical="center" wrapText="1"/>
    </xf>
    <xf numFmtId="3" fontId="9" fillId="0" borderId="9" xfId="0" applyNumberFormat="1" applyFont="1" applyBorder="1" applyAlignment="1">
      <alignment horizontal="center" vertical="center" wrapText="1"/>
    </xf>
    <xf numFmtId="3" fontId="9" fillId="0" borderId="8" xfId="0" applyNumberFormat="1" applyFont="1" applyBorder="1" applyAlignment="1">
      <alignment horizontal="center" vertical="center" wrapText="1"/>
    </xf>
    <xf numFmtId="3" fontId="9" fillId="0" borderId="10" xfId="0" applyNumberFormat="1" applyFont="1" applyBorder="1" applyAlignment="1">
      <alignment horizontal="center" vertical="center" wrapText="1"/>
    </xf>
    <xf numFmtId="3" fontId="9" fillId="0" borderId="7" xfId="0" applyNumberFormat="1" applyFont="1" applyBorder="1" applyAlignment="1">
      <alignment horizontal="center" vertical="center" wrapText="1"/>
    </xf>
    <xf numFmtId="3" fontId="9" fillId="0" borderId="0" xfId="0" applyNumberFormat="1" applyFont="1" applyAlignment="1">
      <alignment horizontal="center" vertical="center" wrapText="1"/>
    </xf>
    <xf numFmtId="3" fontId="9" fillId="0" borderId="11" xfId="0" applyNumberFormat="1" applyFont="1" applyBorder="1" applyAlignment="1">
      <alignment horizontal="center" vertical="center" wrapText="1"/>
    </xf>
    <xf numFmtId="3" fontId="16" fillId="3" borderId="3" xfId="0" applyNumberFormat="1" applyFont="1" applyFill="1" applyBorder="1" applyAlignment="1">
      <alignment horizontal="center" vertical="center"/>
    </xf>
    <xf numFmtId="3" fontId="16" fillId="3" borderId="4" xfId="0" applyNumberFormat="1" applyFont="1" applyFill="1" applyBorder="1" applyAlignment="1">
      <alignment horizontal="center" vertical="center"/>
    </xf>
    <xf numFmtId="3" fontId="16" fillId="3" borderId="5" xfId="0" applyNumberFormat="1" applyFont="1" applyFill="1" applyBorder="1" applyAlignment="1">
      <alignment horizontal="center" vertical="center"/>
    </xf>
    <xf numFmtId="0" fontId="21" fillId="0" borderId="1" xfId="0" applyFont="1" applyBorder="1" applyAlignment="1">
      <alignment horizontal="center" vertical="center" wrapText="1"/>
    </xf>
    <xf numFmtId="0" fontId="21" fillId="0" borderId="1" xfId="0" applyFont="1" applyBorder="1" applyAlignment="1">
      <alignment horizontal="left" vertical="center" wrapText="1"/>
    </xf>
    <xf numFmtId="0" fontId="28" fillId="0" borderId="1" xfId="0" applyFont="1" applyBorder="1" applyAlignment="1">
      <alignment horizontal="left" vertical="center" wrapText="1"/>
    </xf>
    <xf numFmtId="0" fontId="10" fillId="0" borderId="1" xfId="0" applyFont="1" applyBorder="1" applyAlignment="1">
      <alignment horizontal="left" vertical="center"/>
    </xf>
  </cellXfs>
  <cellStyles count="5">
    <cellStyle name="Normal 2" xfId="4" xr:uid="{00000000-0005-0000-0000-000001000000}"/>
    <cellStyle name="Normal 3 2" xfId="2" xr:uid="{00000000-0005-0000-0000-000002000000}"/>
    <cellStyle name="Обычный 2" xfId="1" xr:uid="{00000000-0005-0000-0000-000003000000}"/>
    <cellStyle name="Финансовый 2" xfId="3" xr:uid="{00000000-0005-0000-0000-000004000000}"/>
    <cellStyle name="ჩვეულებრივი"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1B8D0-E7B0-4F6E-9590-CD4688054D17}">
  <dimension ref="A1:L17"/>
  <sheetViews>
    <sheetView tabSelected="1" view="pageBreakPreview" zoomScaleNormal="100" zoomScaleSheetLayoutView="100" workbookViewId="0">
      <selection activeCell="A11" sqref="A11:G11"/>
    </sheetView>
  </sheetViews>
  <sheetFormatPr defaultColWidth="9.125" defaultRowHeight="15" x14ac:dyDescent="0.3"/>
  <cols>
    <col min="1" max="1" width="38.75" style="1" customWidth="1"/>
    <col min="2" max="3" width="14.375" style="1" customWidth="1"/>
    <col min="4" max="4" width="11.75" style="1" customWidth="1"/>
    <col min="5" max="5" width="11.125" style="1" customWidth="1"/>
    <col min="6" max="6" width="11.375" style="1" customWidth="1"/>
    <col min="7" max="7" width="9.75" style="1" customWidth="1"/>
    <col min="8" max="8" width="11.875" style="1" customWidth="1"/>
    <col min="9" max="9" width="12.125" style="1" customWidth="1"/>
    <col min="10" max="10" width="12.625" style="1" customWidth="1"/>
    <col min="11" max="11" width="12.25" style="1" customWidth="1"/>
    <col min="12" max="12" width="12.75" style="1" customWidth="1"/>
    <col min="13" max="16384" width="9.125" style="1"/>
  </cols>
  <sheetData>
    <row r="1" spans="1:12" x14ac:dyDescent="0.3">
      <c r="B1" s="60"/>
      <c r="C1" s="60"/>
      <c r="D1" s="60"/>
      <c r="E1" s="60"/>
      <c r="F1" s="60"/>
    </row>
    <row r="2" spans="1:12" ht="39" customHeight="1" x14ac:dyDescent="0.3">
      <c r="A2" s="62" t="s">
        <v>1</v>
      </c>
      <c r="B2" s="62"/>
      <c r="C2" s="62"/>
      <c r="D2" s="62"/>
      <c r="E2" s="62"/>
      <c r="F2" s="62"/>
      <c r="G2" s="62"/>
      <c r="H2" s="63" t="s">
        <v>67</v>
      </c>
      <c r="I2" s="63"/>
      <c r="J2" s="63"/>
      <c r="K2" s="63"/>
      <c r="L2" s="63"/>
    </row>
    <row r="3" spans="1:12" ht="30.6" customHeight="1" x14ac:dyDescent="0.3">
      <c r="A3" s="61" t="s">
        <v>2</v>
      </c>
      <c r="B3" s="61"/>
      <c r="C3" s="61"/>
      <c r="D3" s="61"/>
      <c r="E3" s="61"/>
      <c r="F3" s="61"/>
      <c r="G3" s="61"/>
      <c r="H3" s="61"/>
      <c r="I3" s="61"/>
      <c r="J3" s="63" t="s">
        <v>69</v>
      </c>
      <c r="K3" s="63"/>
      <c r="L3" s="63"/>
    </row>
    <row r="4" spans="1:12" ht="32.450000000000003" customHeight="1" x14ac:dyDescent="0.3">
      <c r="A4" s="61" t="s">
        <v>3</v>
      </c>
      <c r="B4" s="61"/>
      <c r="C4" s="61"/>
      <c r="D4" s="61"/>
      <c r="E4" s="61"/>
      <c r="F4" s="61"/>
      <c r="G4" s="61"/>
      <c r="H4" s="63"/>
      <c r="I4" s="63"/>
      <c r="J4" s="63"/>
      <c r="K4" s="63"/>
      <c r="L4" s="63"/>
    </row>
    <row r="5" spans="1:12" ht="34.9" customHeight="1" x14ac:dyDescent="0.3">
      <c r="A5" s="61" t="s">
        <v>4</v>
      </c>
      <c r="B5" s="61"/>
      <c r="C5" s="61"/>
      <c r="D5" s="61"/>
      <c r="E5" s="61"/>
      <c r="F5" s="61"/>
      <c r="G5" s="61"/>
      <c r="H5" s="64" t="s">
        <v>44</v>
      </c>
      <c r="I5" s="64"/>
      <c r="J5" s="64"/>
      <c r="K5" s="64"/>
      <c r="L5" s="64"/>
    </row>
    <row r="6" spans="1:12" ht="36.6" customHeight="1" x14ac:dyDescent="0.3">
      <c r="A6" s="61" t="s">
        <v>5</v>
      </c>
      <c r="B6" s="61"/>
      <c r="C6" s="61"/>
      <c r="D6" s="61"/>
      <c r="E6" s="61"/>
      <c r="F6" s="61"/>
      <c r="G6" s="61"/>
      <c r="H6" s="65" t="s">
        <v>51</v>
      </c>
      <c r="I6" s="65"/>
      <c r="J6" s="65"/>
      <c r="K6" s="65"/>
      <c r="L6" s="65"/>
    </row>
    <row r="7" spans="1:12" ht="30.6" customHeight="1" x14ac:dyDescent="0.3">
      <c r="A7" s="61" t="s">
        <v>6</v>
      </c>
      <c r="B7" s="61"/>
      <c r="C7" s="61"/>
      <c r="D7" s="61"/>
      <c r="E7" s="61"/>
      <c r="F7" s="61"/>
      <c r="G7" s="61"/>
      <c r="H7" s="61"/>
      <c r="I7" s="61"/>
      <c r="J7" s="61"/>
      <c r="K7" s="61"/>
      <c r="L7" s="61"/>
    </row>
    <row r="8" spans="1:12" ht="57.6" customHeight="1" x14ac:dyDescent="0.3">
      <c r="A8" s="70" t="s">
        <v>109</v>
      </c>
      <c r="B8" s="70"/>
      <c r="C8" s="70"/>
      <c r="D8" s="70"/>
      <c r="E8" s="70"/>
      <c r="F8" s="70"/>
      <c r="G8" s="70"/>
      <c r="H8" s="70"/>
      <c r="I8" s="70"/>
      <c r="J8" s="70"/>
      <c r="K8" s="70"/>
      <c r="L8" s="70"/>
    </row>
    <row r="9" spans="1:12" ht="31.9" customHeight="1" x14ac:dyDescent="0.3">
      <c r="A9" s="61" t="s">
        <v>7</v>
      </c>
      <c r="B9" s="61"/>
      <c r="C9" s="61"/>
      <c r="D9" s="61"/>
      <c r="E9" s="61"/>
      <c r="F9" s="61"/>
      <c r="G9" s="61"/>
      <c r="H9" s="61"/>
      <c r="I9" s="61"/>
      <c r="J9" s="61"/>
      <c r="K9" s="61"/>
      <c r="L9" s="61"/>
    </row>
    <row r="10" spans="1:12" s="44" customFormat="1" ht="82.5" customHeight="1" x14ac:dyDescent="0.3">
      <c r="A10" s="75" t="s">
        <v>110</v>
      </c>
      <c r="B10" s="75"/>
      <c r="C10" s="75"/>
      <c r="D10" s="75"/>
      <c r="E10" s="75"/>
      <c r="F10" s="75"/>
      <c r="G10" s="75"/>
      <c r="H10" s="75"/>
      <c r="I10" s="75"/>
      <c r="J10" s="75"/>
      <c r="K10" s="75"/>
      <c r="L10" s="75"/>
    </row>
    <row r="11" spans="1:12" ht="61.9" customHeight="1" x14ac:dyDescent="0.3">
      <c r="A11" s="66" t="s">
        <v>116</v>
      </c>
      <c r="B11" s="66"/>
      <c r="C11" s="66"/>
      <c r="D11" s="66"/>
      <c r="E11" s="66"/>
      <c r="F11" s="66"/>
      <c r="G11" s="66"/>
      <c r="H11" s="3" t="s">
        <v>75</v>
      </c>
      <c r="I11" s="3" t="s">
        <v>76</v>
      </c>
      <c r="J11" s="3" t="s">
        <v>77</v>
      </c>
      <c r="K11" s="3" t="s">
        <v>78</v>
      </c>
      <c r="L11" s="3" t="s">
        <v>79</v>
      </c>
    </row>
    <row r="12" spans="1:12" ht="36" customHeight="1" x14ac:dyDescent="0.3">
      <c r="A12" s="71" t="s">
        <v>62</v>
      </c>
      <c r="B12" s="71"/>
      <c r="C12" s="71"/>
      <c r="D12" s="71"/>
      <c r="E12" s="71"/>
      <c r="F12" s="71"/>
      <c r="G12" s="71"/>
      <c r="H12" s="30">
        <f>'04 01'!H14</f>
        <v>3505800</v>
      </c>
      <c r="I12" s="30">
        <f>'04 01'!I14</f>
        <v>3824000.0020000003</v>
      </c>
      <c r="J12" s="30">
        <f>'04 01'!K14</f>
        <v>6316360</v>
      </c>
      <c r="K12" s="30">
        <f>'04 01'!L14</f>
        <v>7060810</v>
      </c>
      <c r="L12" s="30">
        <f>'04 01'!L14</f>
        <v>7060810</v>
      </c>
    </row>
    <row r="13" spans="1:12" ht="34.5" customHeight="1" x14ac:dyDescent="0.3">
      <c r="A13" s="71" t="s">
        <v>66</v>
      </c>
      <c r="B13" s="71"/>
      <c r="C13" s="71"/>
      <c r="D13" s="71"/>
      <c r="E13" s="71"/>
      <c r="F13" s="71"/>
      <c r="G13" s="71"/>
      <c r="H13" s="30">
        <f>'04 02'!H14</f>
        <v>293000</v>
      </c>
      <c r="I13" s="30">
        <f>'04 02'!I14</f>
        <v>258086.34</v>
      </c>
      <c r="J13" s="30">
        <f>'04 02'!J14</f>
        <v>45000</v>
      </c>
      <c r="K13" s="30">
        <f>'04 02'!K14</f>
        <v>50000</v>
      </c>
      <c r="L13" s="30">
        <f>'04 02'!L14</f>
        <v>55000</v>
      </c>
    </row>
    <row r="14" spans="1:12" ht="38.450000000000003" customHeight="1" x14ac:dyDescent="0.3">
      <c r="A14" s="78" t="s">
        <v>28</v>
      </c>
      <c r="B14" s="79"/>
      <c r="C14" s="79"/>
      <c r="D14" s="79"/>
      <c r="E14" s="79"/>
      <c r="F14" s="79"/>
      <c r="G14" s="80"/>
      <c r="H14" s="29">
        <f>SUM(H12:H13)</f>
        <v>3798800</v>
      </c>
      <c r="I14" s="29">
        <f t="shared" ref="I14:L14" si="0">SUM(I12:I13)</f>
        <v>4082086.3420000002</v>
      </c>
      <c r="J14" s="29">
        <f t="shared" si="0"/>
        <v>6361360</v>
      </c>
      <c r="K14" s="29">
        <f t="shared" si="0"/>
        <v>7110810</v>
      </c>
      <c r="L14" s="29">
        <f t="shared" si="0"/>
        <v>7115810</v>
      </c>
    </row>
    <row r="15" spans="1:12" ht="30.75" customHeight="1" x14ac:dyDescent="0.3">
      <c r="A15" s="67" t="s">
        <v>8</v>
      </c>
      <c r="B15" s="68"/>
      <c r="C15" s="68"/>
      <c r="D15" s="68"/>
      <c r="E15" s="68"/>
      <c r="F15" s="68"/>
      <c r="G15" s="68"/>
      <c r="H15" s="68"/>
      <c r="I15" s="68"/>
      <c r="J15" s="68"/>
      <c r="K15" s="68"/>
      <c r="L15" s="69"/>
    </row>
    <row r="16" spans="1:12" ht="38.25" customHeight="1" x14ac:dyDescent="0.3">
      <c r="A16" s="76" t="s">
        <v>91</v>
      </c>
      <c r="B16" s="77"/>
      <c r="C16" s="77"/>
      <c r="D16" s="77"/>
      <c r="E16" s="77"/>
      <c r="F16" s="77"/>
      <c r="G16" s="77"/>
      <c r="H16" s="77"/>
      <c r="I16" s="77"/>
      <c r="J16" s="77"/>
      <c r="K16" s="77"/>
      <c r="L16" s="77"/>
    </row>
    <row r="17" spans="1:12" ht="67.5" customHeight="1" x14ac:dyDescent="0.3">
      <c r="A17" s="62" t="s">
        <v>42</v>
      </c>
      <c r="B17" s="62"/>
      <c r="C17" s="62"/>
      <c r="D17" s="62"/>
      <c r="E17" s="62"/>
      <c r="F17" s="62"/>
      <c r="G17" s="62"/>
      <c r="H17" s="72" t="s">
        <v>118</v>
      </c>
      <c r="I17" s="73"/>
      <c r="J17" s="73"/>
      <c r="K17" s="73"/>
      <c r="L17" s="74"/>
    </row>
  </sheetData>
  <mergeCells count="23">
    <mergeCell ref="A11:G11"/>
    <mergeCell ref="A15:L15"/>
    <mergeCell ref="A7:L7"/>
    <mergeCell ref="A8:L8"/>
    <mergeCell ref="A17:G17"/>
    <mergeCell ref="A12:G12"/>
    <mergeCell ref="H17:L17"/>
    <mergeCell ref="A9:L9"/>
    <mergeCell ref="A10:L10"/>
    <mergeCell ref="A16:L16"/>
    <mergeCell ref="A13:G13"/>
    <mergeCell ref="A14:G14"/>
    <mergeCell ref="B1:F1"/>
    <mergeCell ref="A5:G5"/>
    <mergeCell ref="A6:G6"/>
    <mergeCell ref="A2:G2"/>
    <mergeCell ref="A3:I3"/>
    <mergeCell ref="A4:G4"/>
    <mergeCell ref="H2:L2"/>
    <mergeCell ref="J3:L3"/>
    <mergeCell ref="H4:L4"/>
    <mergeCell ref="H5:L5"/>
    <mergeCell ref="H6:L6"/>
  </mergeCells>
  <phoneticPr fontId="19" type="noConversion"/>
  <printOptions horizontalCentered="1"/>
  <pageMargins left="0.23622047244094491" right="0.23622047244094491" top="0.35433070866141736" bottom="0.35433070866141736" header="0.31496062992125984" footer="0.31496062992125984"/>
  <pageSetup paperSize="9" scale="7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L22"/>
  <sheetViews>
    <sheetView tabSelected="1" view="pageBreakPreview" topLeftCell="A10" zoomScaleNormal="100" zoomScaleSheetLayoutView="100" workbookViewId="0">
      <selection activeCell="A11" sqref="A11:G11"/>
    </sheetView>
  </sheetViews>
  <sheetFormatPr defaultColWidth="9.125" defaultRowHeight="15" x14ac:dyDescent="0.3"/>
  <cols>
    <col min="1" max="1" width="41.125" style="1" customWidth="1"/>
    <col min="2" max="2" width="14" style="1" customWidth="1"/>
    <col min="3" max="3" width="11.375" style="1" customWidth="1"/>
    <col min="4" max="7" width="10.375" style="1" customWidth="1"/>
    <col min="8" max="12" width="10.625" style="1" customWidth="1"/>
    <col min="13" max="16384" width="9.125" style="1"/>
  </cols>
  <sheetData>
    <row r="1" spans="1:12" x14ac:dyDescent="0.3">
      <c r="B1" s="60"/>
      <c r="C1" s="60"/>
      <c r="D1" s="60"/>
      <c r="E1" s="60"/>
      <c r="F1" s="60"/>
    </row>
    <row r="2" spans="1:12" ht="29.25" customHeight="1" x14ac:dyDescent="0.3">
      <c r="A2" s="87" t="s">
        <v>1</v>
      </c>
      <c r="B2" s="88"/>
      <c r="C2" s="88"/>
      <c r="D2" s="88"/>
      <c r="E2" s="88"/>
      <c r="F2" s="88"/>
      <c r="G2" s="89"/>
      <c r="H2" s="86" t="s">
        <v>67</v>
      </c>
      <c r="I2" s="86"/>
      <c r="J2" s="86"/>
      <c r="K2" s="86"/>
      <c r="L2" s="86"/>
    </row>
    <row r="3" spans="1:12" ht="30.6" customHeight="1" x14ac:dyDescent="0.3">
      <c r="A3" s="61" t="s">
        <v>2</v>
      </c>
      <c r="B3" s="61"/>
      <c r="C3" s="61"/>
      <c r="D3" s="61"/>
      <c r="E3" s="61"/>
      <c r="F3" s="61"/>
      <c r="G3" s="61"/>
      <c r="H3" s="61"/>
      <c r="I3" s="61"/>
      <c r="J3" s="65" t="s">
        <v>68</v>
      </c>
      <c r="K3" s="65"/>
      <c r="L3" s="65"/>
    </row>
    <row r="4" spans="1:12" ht="32.450000000000003" customHeight="1" x14ac:dyDescent="0.3">
      <c r="A4" s="61" t="s">
        <v>3</v>
      </c>
      <c r="B4" s="61"/>
      <c r="C4" s="61"/>
      <c r="D4" s="61"/>
      <c r="E4" s="61"/>
      <c r="F4" s="61"/>
      <c r="G4" s="61"/>
      <c r="H4" s="65" t="s">
        <v>62</v>
      </c>
      <c r="I4" s="65"/>
      <c r="J4" s="65"/>
      <c r="K4" s="65"/>
      <c r="L4" s="65"/>
    </row>
    <row r="5" spans="1:12" ht="34.9" customHeight="1" x14ac:dyDescent="0.3">
      <c r="A5" s="61" t="s">
        <v>4</v>
      </c>
      <c r="B5" s="61"/>
      <c r="C5" s="61"/>
      <c r="D5" s="61"/>
      <c r="E5" s="61"/>
      <c r="F5" s="61"/>
      <c r="G5" s="61"/>
      <c r="H5" s="65" t="s">
        <v>44</v>
      </c>
      <c r="I5" s="65"/>
      <c r="J5" s="65"/>
      <c r="K5" s="65"/>
      <c r="L5" s="65"/>
    </row>
    <row r="6" spans="1:12" ht="36.6" customHeight="1" x14ac:dyDescent="0.3">
      <c r="A6" s="61" t="s">
        <v>5</v>
      </c>
      <c r="B6" s="61"/>
      <c r="C6" s="61"/>
      <c r="D6" s="61"/>
      <c r="E6" s="61"/>
      <c r="F6" s="61"/>
      <c r="G6" s="61"/>
      <c r="H6" s="61"/>
      <c r="I6" s="61"/>
      <c r="J6" s="65" t="s">
        <v>51</v>
      </c>
      <c r="K6" s="65"/>
      <c r="L6" s="65"/>
    </row>
    <row r="7" spans="1:12" ht="30.6" customHeight="1" x14ac:dyDescent="0.3">
      <c r="A7" s="61" t="s">
        <v>6</v>
      </c>
      <c r="B7" s="61"/>
      <c r="C7" s="61"/>
      <c r="D7" s="61"/>
      <c r="E7" s="61"/>
      <c r="F7" s="61"/>
      <c r="G7" s="61"/>
      <c r="H7" s="61"/>
      <c r="I7" s="61"/>
      <c r="J7" s="61"/>
      <c r="K7" s="61"/>
      <c r="L7" s="61"/>
    </row>
    <row r="8" spans="1:12" ht="42" customHeight="1" x14ac:dyDescent="0.3">
      <c r="A8" s="70" t="s">
        <v>85</v>
      </c>
      <c r="B8" s="70"/>
      <c r="C8" s="70"/>
      <c r="D8" s="70"/>
      <c r="E8" s="70"/>
      <c r="F8" s="70"/>
      <c r="G8" s="70"/>
      <c r="H8" s="70"/>
      <c r="I8" s="70"/>
      <c r="J8" s="70"/>
      <c r="K8" s="70"/>
      <c r="L8" s="70"/>
    </row>
    <row r="9" spans="1:12" ht="31.9" customHeight="1" x14ac:dyDescent="0.3">
      <c r="A9" s="61" t="s">
        <v>7</v>
      </c>
      <c r="B9" s="61"/>
      <c r="C9" s="61"/>
      <c r="D9" s="61"/>
      <c r="E9" s="61"/>
      <c r="F9" s="61"/>
      <c r="G9" s="61"/>
      <c r="H9" s="61"/>
      <c r="I9" s="61"/>
      <c r="J9" s="61"/>
      <c r="K9" s="61"/>
      <c r="L9" s="61"/>
    </row>
    <row r="10" spans="1:12" ht="233.25" customHeight="1" x14ac:dyDescent="0.3">
      <c r="A10" s="100" t="s">
        <v>123</v>
      </c>
      <c r="B10" s="100"/>
      <c r="C10" s="100"/>
      <c r="D10" s="100"/>
      <c r="E10" s="100"/>
      <c r="F10" s="100"/>
      <c r="G10" s="100"/>
      <c r="H10" s="100"/>
      <c r="I10" s="100"/>
      <c r="J10" s="100"/>
      <c r="K10" s="100"/>
      <c r="L10" s="100"/>
    </row>
    <row r="11" spans="1:12" ht="61.9" customHeight="1" x14ac:dyDescent="0.3">
      <c r="A11" s="61" t="s">
        <v>40</v>
      </c>
      <c r="B11" s="61"/>
      <c r="C11" s="61"/>
      <c r="D11" s="61"/>
      <c r="E11" s="61"/>
      <c r="F11" s="61"/>
      <c r="G11" s="61"/>
      <c r="H11" s="3" t="s">
        <v>75</v>
      </c>
      <c r="I11" s="3" t="s">
        <v>76</v>
      </c>
      <c r="J11" s="17" t="s">
        <v>77</v>
      </c>
      <c r="K11" s="17" t="s">
        <v>78</v>
      </c>
      <c r="L11" s="17" t="s">
        <v>79</v>
      </c>
    </row>
    <row r="12" spans="1:12" ht="38.25" customHeight="1" x14ac:dyDescent="0.3">
      <c r="A12" s="101" t="s">
        <v>61</v>
      </c>
      <c r="B12" s="101"/>
      <c r="C12" s="101"/>
      <c r="D12" s="101"/>
      <c r="E12" s="101"/>
      <c r="F12" s="101"/>
      <c r="G12" s="101"/>
      <c r="H12" s="30">
        <f>'ბაგა-ბაღების გაერ. 04 01 01'!E29</f>
        <v>3505800</v>
      </c>
      <c r="I12" s="30">
        <f>'ბაგა-ბაღების გაერ. 04 01 01'!F29</f>
        <v>3824000.0020000003</v>
      </c>
      <c r="J12" s="30">
        <f>'ბაგა-ბაღების გაერ. 04 01 01'!G29</f>
        <v>4419600</v>
      </c>
      <c r="K12" s="30">
        <f>'ბაგა-ბაღების გაერ. 04 01 01'!H29</f>
        <v>4816360</v>
      </c>
      <c r="L12" s="30">
        <f>'ბაგა-ბაღების გაერ. 04 01 01'!I29</f>
        <v>5060810</v>
      </c>
    </row>
    <row r="13" spans="1:12" ht="38.25" customHeight="1" x14ac:dyDescent="0.3">
      <c r="A13" s="95" t="s">
        <v>86</v>
      </c>
      <c r="B13" s="96"/>
      <c r="C13" s="96"/>
      <c r="D13" s="96"/>
      <c r="E13" s="96"/>
      <c r="F13" s="96"/>
      <c r="G13" s="97"/>
      <c r="H13" s="30">
        <v>0</v>
      </c>
      <c r="I13" s="30">
        <v>0</v>
      </c>
      <c r="J13" s="30">
        <v>1300000</v>
      </c>
      <c r="K13" s="30">
        <v>1500000</v>
      </c>
      <c r="L13" s="30">
        <v>2000000</v>
      </c>
    </row>
    <row r="14" spans="1:12" ht="38.450000000000003" customHeight="1" x14ac:dyDescent="0.3">
      <c r="A14" s="99" t="s">
        <v>41</v>
      </c>
      <c r="B14" s="99"/>
      <c r="C14" s="99"/>
      <c r="D14" s="99"/>
      <c r="E14" s="99"/>
      <c r="F14" s="99"/>
      <c r="G14" s="99"/>
      <c r="H14" s="45">
        <f>SUM(H12:H13)</f>
        <v>3505800</v>
      </c>
      <c r="I14" s="45">
        <f t="shared" ref="I14:L14" si="0">SUM(I12:I13)</f>
        <v>3824000.0020000003</v>
      </c>
      <c r="J14" s="45">
        <f t="shared" si="0"/>
        <v>5719600</v>
      </c>
      <c r="K14" s="45">
        <f t="shared" si="0"/>
        <v>6316360</v>
      </c>
      <c r="L14" s="45">
        <f t="shared" si="0"/>
        <v>7060810</v>
      </c>
    </row>
    <row r="15" spans="1:12" ht="30.75" customHeight="1" x14ac:dyDescent="0.3">
      <c r="A15" s="67" t="s">
        <v>8</v>
      </c>
      <c r="B15" s="68"/>
      <c r="C15" s="68"/>
      <c r="D15" s="68"/>
      <c r="E15" s="68"/>
      <c r="F15" s="68"/>
      <c r="G15" s="68"/>
      <c r="H15" s="68"/>
      <c r="I15" s="68"/>
      <c r="J15" s="68"/>
      <c r="K15" s="68"/>
      <c r="L15" s="69"/>
    </row>
    <row r="16" spans="1:12" ht="38.25" customHeight="1" x14ac:dyDescent="0.3">
      <c r="A16" s="102" t="s">
        <v>101</v>
      </c>
      <c r="B16" s="103"/>
      <c r="C16" s="103"/>
      <c r="D16" s="103"/>
      <c r="E16" s="103"/>
      <c r="F16" s="103"/>
      <c r="G16" s="103"/>
      <c r="H16" s="103"/>
      <c r="I16" s="103"/>
      <c r="J16" s="103"/>
      <c r="K16" s="103"/>
      <c r="L16" s="104"/>
    </row>
    <row r="17" spans="1:12" ht="67.5" customHeight="1" x14ac:dyDescent="0.3">
      <c r="A17" s="98" t="s">
        <v>42</v>
      </c>
      <c r="B17" s="98"/>
      <c r="C17" s="98"/>
      <c r="D17" s="98"/>
      <c r="E17" s="98"/>
      <c r="F17" s="98"/>
      <c r="G17" s="72" t="s">
        <v>117</v>
      </c>
      <c r="H17" s="73"/>
      <c r="I17" s="73"/>
      <c r="J17" s="73"/>
      <c r="K17" s="73"/>
      <c r="L17" s="74"/>
    </row>
    <row r="19" spans="1:12" ht="25.5" customHeight="1" x14ac:dyDescent="0.3">
      <c r="A19" s="90" t="s">
        <v>38</v>
      </c>
      <c r="B19" s="92" t="s">
        <v>9</v>
      </c>
      <c r="C19" s="93"/>
      <c r="D19" s="93"/>
      <c r="E19" s="93"/>
      <c r="F19" s="93"/>
      <c r="G19" s="93"/>
      <c r="H19" s="93"/>
      <c r="I19" s="93"/>
      <c r="J19" s="93"/>
      <c r="K19" s="93"/>
      <c r="L19" s="94"/>
    </row>
    <row r="20" spans="1:12" ht="57" customHeight="1" x14ac:dyDescent="0.3">
      <c r="A20" s="91"/>
      <c r="B20" s="17" t="s">
        <v>10</v>
      </c>
      <c r="C20" s="17" t="s">
        <v>57</v>
      </c>
      <c r="D20" s="17" t="s">
        <v>47</v>
      </c>
      <c r="E20" s="17" t="s">
        <v>48</v>
      </c>
      <c r="F20" s="17" t="s">
        <v>49</v>
      </c>
      <c r="G20" s="17" t="s">
        <v>50</v>
      </c>
      <c r="H20" s="18" t="s">
        <v>11</v>
      </c>
      <c r="I20" s="18" t="s">
        <v>29</v>
      </c>
      <c r="J20" s="18" t="s">
        <v>36</v>
      </c>
      <c r="K20" s="18" t="s">
        <v>12</v>
      </c>
      <c r="L20" s="17" t="s">
        <v>13</v>
      </c>
    </row>
    <row r="21" spans="1:12" ht="165" x14ac:dyDescent="0.3">
      <c r="A21" s="81" t="s">
        <v>101</v>
      </c>
      <c r="B21" s="7" t="s">
        <v>87</v>
      </c>
      <c r="C21" s="7" t="s">
        <v>98</v>
      </c>
      <c r="D21" s="7" t="s">
        <v>99</v>
      </c>
      <c r="E21" s="4" t="s">
        <v>100</v>
      </c>
      <c r="F21" s="4" t="s">
        <v>100</v>
      </c>
      <c r="G21" s="4" t="s">
        <v>100</v>
      </c>
      <c r="H21" s="5" t="s">
        <v>22</v>
      </c>
      <c r="I21" s="6">
        <v>0.1</v>
      </c>
      <c r="J21" s="82" t="s">
        <v>89</v>
      </c>
      <c r="K21" s="84" t="s">
        <v>83</v>
      </c>
      <c r="L21" s="84" t="s">
        <v>90</v>
      </c>
    </row>
    <row r="22" spans="1:12" ht="123.75" customHeight="1" x14ac:dyDescent="0.3">
      <c r="A22" s="81"/>
      <c r="B22" s="40" t="s">
        <v>88</v>
      </c>
      <c r="C22" s="41">
        <v>15</v>
      </c>
      <c r="D22" s="41">
        <v>15</v>
      </c>
      <c r="E22" s="41">
        <v>15</v>
      </c>
      <c r="F22" s="41">
        <v>15</v>
      </c>
      <c r="G22" s="41">
        <v>15</v>
      </c>
      <c r="H22" s="41" t="s">
        <v>22</v>
      </c>
      <c r="I22" s="42">
        <v>0.1</v>
      </c>
      <c r="J22" s="83"/>
      <c r="K22" s="85"/>
      <c r="L22" s="85"/>
    </row>
  </sheetData>
  <mergeCells count="29">
    <mergeCell ref="A13:G13"/>
    <mergeCell ref="A6:I6"/>
    <mergeCell ref="J6:L6"/>
    <mergeCell ref="A7:L7"/>
    <mergeCell ref="A17:F17"/>
    <mergeCell ref="A14:G14"/>
    <mergeCell ref="A15:L15"/>
    <mergeCell ref="A9:L9"/>
    <mergeCell ref="A10:L10"/>
    <mergeCell ref="A11:G11"/>
    <mergeCell ref="A12:G12"/>
    <mergeCell ref="A16:L16"/>
    <mergeCell ref="G17:L17"/>
    <mergeCell ref="A21:A22"/>
    <mergeCell ref="J21:J22"/>
    <mergeCell ref="K21:K22"/>
    <mergeCell ref="L21:L22"/>
    <mergeCell ref="B1:F1"/>
    <mergeCell ref="H2:L2"/>
    <mergeCell ref="J3:L3"/>
    <mergeCell ref="H4:L4"/>
    <mergeCell ref="H5:L5"/>
    <mergeCell ref="A5:G5"/>
    <mergeCell ref="A3:I3"/>
    <mergeCell ref="A4:G4"/>
    <mergeCell ref="A2:G2"/>
    <mergeCell ref="A19:A20"/>
    <mergeCell ref="B19:L19"/>
    <mergeCell ref="A8:L8"/>
  </mergeCells>
  <phoneticPr fontId="19" type="noConversion"/>
  <printOptions horizontalCentered="1"/>
  <pageMargins left="0.23622047244094491" right="0.23622047244094491" top="0.35433070866141736" bottom="0.35433070866141736" header="0.31496062992125984" footer="0.31496062992125984"/>
  <pageSetup paperSize="9" scale="8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K35"/>
  <sheetViews>
    <sheetView tabSelected="1" view="pageBreakPreview" topLeftCell="A7" zoomScaleNormal="100" zoomScaleSheetLayoutView="100" workbookViewId="0">
      <selection activeCell="A11" sqref="A11:G11"/>
    </sheetView>
  </sheetViews>
  <sheetFormatPr defaultColWidth="9.125" defaultRowHeight="15" x14ac:dyDescent="0.3"/>
  <cols>
    <col min="1" max="1" width="38.25" style="1" customWidth="1"/>
    <col min="2" max="5" width="14.625" style="1" customWidth="1"/>
    <col min="6" max="6" width="13.625" style="1" customWidth="1"/>
    <col min="7" max="7" width="11.625" style="1" customWidth="1"/>
    <col min="8" max="8" width="12" style="1" customWidth="1"/>
    <col min="9" max="9" width="12.75" style="1" customWidth="1"/>
    <col min="10" max="16384" width="9.125" style="1"/>
  </cols>
  <sheetData>
    <row r="1" spans="1:11" x14ac:dyDescent="0.3">
      <c r="B1" s="60"/>
      <c r="C1" s="60"/>
      <c r="D1" s="60"/>
      <c r="E1" s="60"/>
      <c r="F1" s="60"/>
    </row>
    <row r="2" spans="1:11" ht="31.15" customHeight="1" x14ac:dyDescent="0.3">
      <c r="A2" s="62" t="s">
        <v>14</v>
      </c>
      <c r="B2" s="62"/>
      <c r="C2" s="62"/>
      <c r="D2" s="62"/>
      <c r="E2" s="62"/>
      <c r="F2" s="86" t="s">
        <v>62</v>
      </c>
      <c r="G2" s="86"/>
      <c r="H2" s="86"/>
      <c r="I2" s="86"/>
      <c r="J2" s="19"/>
      <c r="K2" s="19"/>
    </row>
    <row r="3" spans="1:11" ht="30.6" customHeight="1" x14ac:dyDescent="0.3">
      <c r="A3" s="61" t="s">
        <v>15</v>
      </c>
      <c r="B3" s="61"/>
      <c r="C3" s="61"/>
      <c r="D3" s="61"/>
      <c r="E3" s="61"/>
      <c r="F3" s="61"/>
      <c r="G3" s="61"/>
      <c r="H3" s="114" t="s">
        <v>63</v>
      </c>
      <c r="I3" s="114"/>
      <c r="J3" s="21"/>
      <c r="K3" s="21"/>
    </row>
    <row r="4" spans="1:11" ht="32.450000000000003" customHeight="1" x14ac:dyDescent="0.3">
      <c r="A4" s="61" t="s">
        <v>16</v>
      </c>
      <c r="B4" s="61"/>
      <c r="C4" s="61"/>
      <c r="D4" s="61"/>
      <c r="E4" s="61"/>
      <c r="F4" s="86" t="s">
        <v>61</v>
      </c>
      <c r="G4" s="86"/>
      <c r="H4" s="86"/>
      <c r="I4" s="86"/>
      <c r="J4" s="19"/>
      <c r="K4" s="19"/>
    </row>
    <row r="5" spans="1:11" ht="34.15" customHeight="1" x14ac:dyDescent="0.3">
      <c r="A5" s="61" t="s">
        <v>17</v>
      </c>
      <c r="B5" s="61"/>
      <c r="C5" s="61"/>
      <c r="D5" s="121" t="s">
        <v>46</v>
      </c>
      <c r="E5" s="121"/>
      <c r="F5" s="121"/>
      <c r="G5" s="121"/>
      <c r="H5" s="121"/>
      <c r="I5" s="121"/>
      <c r="J5" s="22"/>
      <c r="K5" s="22"/>
    </row>
    <row r="6" spans="1:11" ht="34.15" customHeight="1" x14ac:dyDescent="0.3">
      <c r="A6" s="67" t="s">
        <v>20</v>
      </c>
      <c r="B6" s="68"/>
      <c r="C6" s="68"/>
      <c r="D6" s="68"/>
      <c r="E6" s="68"/>
      <c r="F6" s="68"/>
      <c r="G6" s="68"/>
      <c r="H6" s="69"/>
      <c r="I6" s="31" t="s">
        <v>47</v>
      </c>
      <c r="J6" s="26"/>
      <c r="K6" s="26"/>
    </row>
    <row r="7" spans="1:11" ht="30.75" customHeight="1" x14ac:dyDescent="0.3">
      <c r="A7" s="67" t="s">
        <v>52</v>
      </c>
      <c r="B7" s="68"/>
      <c r="C7" s="68"/>
      <c r="D7" s="68"/>
      <c r="E7" s="68"/>
      <c r="F7" s="68"/>
      <c r="G7" s="68"/>
      <c r="H7" s="69"/>
      <c r="I7" s="35">
        <f>I22</f>
        <v>3824000.0020000003</v>
      </c>
      <c r="J7" s="28"/>
      <c r="K7" s="28"/>
    </row>
    <row r="8" spans="1:11" ht="28.5" hidden="1" customHeight="1" x14ac:dyDescent="0.3">
      <c r="A8" s="67" t="s">
        <v>54</v>
      </c>
      <c r="B8" s="68"/>
      <c r="C8" s="68"/>
      <c r="D8" s="68"/>
      <c r="E8" s="68"/>
      <c r="F8" s="68"/>
      <c r="G8" s="68"/>
      <c r="H8" s="69"/>
      <c r="I8" s="35">
        <f>I22-I7</f>
        <v>0</v>
      </c>
      <c r="J8" s="27"/>
      <c r="K8" s="27"/>
    </row>
    <row r="9" spans="1:11" ht="24.75" hidden="1" customHeight="1" x14ac:dyDescent="0.3">
      <c r="A9" s="67" t="s">
        <v>53</v>
      </c>
      <c r="B9" s="68"/>
      <c r="C9" s="68"/>
      <c r="D9" s="68"/>
      <c r="E9" s="68"/>
      <c r="F9" s="68"/>
      <c r="G9" s="68"/>
      <c r="H9" s="69"/>
      <c r="I9" s="14"/>
      <c r="J9" s="28"/>
      <c r="K9" s="28"/>
    </row>
    <row r="10" spans="1:11" ht="26.25" hidden="1" customHeight="1" x14ac:dyDescent="0.3">
      <c r="A10" s="125" t="s">
        <v>37</v>
      </c>
      <c r="B10" s="126"/>
      <c r="C10" s="126"/>
      <c r="D10" s="126"/>
      <c r="E10" s="126"/>
      <c r="F10" s="126"/>
      <c r="G10" s="126"/>
      <c r="H10" s="127"/>
      <c r="I10" s="8"/>
      <c r="J10" s="28"/>
      <c r="K10" s="28"/>
    </row>
    <row r="11" spans="1:11" ht="34.15" customHeight="1" x14ac:dyDescent="0.3">
      <c r="A11" s="122" t="s">
        <v>21</v>
      </c>
      <c r="B11" s="123"/>
      <c r="C11" s="123"/>
      <c r="D11" s="123"/>
      <c r="E11" s="123"/>
      <c r="F11" s="123"/>
      <c r="G11" s="123"/>
      <c r="H11" s="124"/>
      <c r="I11" s="33">
        <f>SUM(I7:I10)</f>
        <v>3824000.0020000003</v>
      </c>
      <c r="J11" s="25"/>
      <c r="K11" s="25"/>
    </row>
    <row r="12" spans="1:11" ht="27.75" customHeight="1" x14ac:dyDescent="0.3">
      <c r="A12" s="61" t="s">
        <v>18</v>
      </c>
      <c r="B12" s="61"/>
      <c r="C12" s="61"/>
      <c r="D12" s="61"/>
      <c r="E12" s="61"/>
      <c r="F12" s="61"/>
      <c r="G12" s="61"/>
      <c r="H12" s="61"/>
      <c r="I12" s="61"/>
      <c r="J12" s="20"/>
      <c r="K12" s="20"/>
    </row>
    <row r="13" spans="1:11" ht="36" customHeight="1" x14ac:dyDescent="0.3">
      <c r="A13" s="70" t="s">
        <v>73</v>
      </c>
      <c r="B13" s="70"/>
      <c r="C13" s="70"/>
      <c r="D13" s="70"/>
      <c r="E13" s="70"/>
      <c r="F13" s="70"/>
      <c r="G13" s="70"/>
      <c r="H13" s="70"/>
      <c r="I13" s="70"/>
      <c r="J13" s="23"/>
      <c r="K13" s="23"/>
    </row>
    <row r="14" spans="1:11" ht="34.5" customHeight="1" x14ac:dyDescent="0.3">
      <c r="A14" s="61" t="s">
        <v>19</v>
      </c>
      <c r="B14" s="61"/>
      <c r="C14" s="61"/>
      <c r="D14" s="61"/>
      <c r="E14" s="61"/>
      <c r="F14" s="61"/>
      <c r="G14" s="61"/>
      <c r="H14" s="61"/>
      <c r="I14" s="61"/>
      <c r="J14" s="20"/>
      <c r="K14" s="20"/>
    </row>
    <row r="15" spans="1:11" ht="138" customHeight="1" x14ac:dyDescent="0.3">
      <c r="A15" s="70" t="s">
        <v>74</v>
      </c>
      <c r="B15" s="70"/>
      <c r="C15" s="70"/>
      <c r="D15" s="70"/>
      <c r="E15" s="70"/>
      <c r="F15" s="70"/>
      <c r="G15" s="70"/>
      <c r="H15" s="70"/>
      <c r="I15" s="70"/>
      <c r="J15" s="24"/>
      <c r="K15" s="24"/>
    </row>
    <row r="16" spans="1:11" ht="35.25" customHeight="1" x14ac:dyDescent="0.3">
      <c r="A16" s="115" t="s">
        <v>0</v>
      </c>
      <c r="B16" s="115"/>
      <c r="C16" s="115"/>
      <c r="D16" s="115"/>
      <c r="E16" s="115"/>
      <c r="F16" s="115"/>
      <c r="G16" s="98" t="s">
        <v>27</v>
      </c>
      <c r="H16" s="98"/>
      <c r="I16" s="98"/>
    </row>
    <row r="17" spans="1:9" ht="46.5" customHeight="1" x14ac:dyDescent="0.3">
      <c r="A17" s="115"/>
      <c r="B17" s="115"/>
      <c r="C17" s="115"/>
      <c r="D17" s="115"/>
      <c r="E17" s="115"/>
      <c r="F17" s="115"/>
      <c r="G17" s="8" t="s">
        <v>22</v>
      </c>
      <c r="H17" s="9" t="s">
        <v>35</v>
      </c>
      <c r="I17" s="9" t="s">
        <v>23</v>
      </c>
    </row>
    <row r="18" spans="1:9" ht="33.75" customHeight="1" x14ac:dyDescent="0.3">
      <c r="A18" s="116" t="s">
        <v>59</v>
      </c>
      <c r="B18" s="117"/>
      <c r="C18" s="117"/>
      <c r="D18" s="117"/>
      <c r="E18" s="117"/>
      <c r="F18" s="118"/>
      <c r="G18" s="16">
        <v>220</v>
      </c>
      <c r="H18" s="10">
        <v>14025.909100000001</v>
      </c>
      <c r="I18" s="10">
        <f>H18*G18</f>
        <v>3085700.0020000003</v>
      </c>
    </row>
    <row r="19" spans="1:9" ht="33.75" customHeight="1" x14ac:dyDescent="0.3">
      <c r="A19" s="116" t="s">
        <v>64</v>
      </c>
      <c r="B19" s="117"/>
      <c r="C19" s="117"/>
      <c r="D19" s="117"/>
      <c r="E19" s="117"/>
      <c r="F19" s="118"/>
      <c r="G19" s="16"/>
      <c r="H19" s="10">
        <v>716000</v>
      </c>
      <c r="I19" s="10">
        <f>H19</f>
        <v>716000</v>
      </c>
    </row>
    <row r="20" spans="1:9" ht="33.75" customHeight="1" x14ac:dyDescent="0.3">
      <c r="A20" s="116" t="s">
        <v>60</v>
      </c>
      <c r="B20" s="117"/>
      <c r="C20" s="117"/>
      <c r="D20" s="117"/>
      <c r="E20" s="117"/>
      <c r="F20" s="118"/>
      <c r="G20" s="16"/>
      <c r="H20" s="10">
        <v>3300</v>
      </c>
      <c r="I20" s="10">
        <f t="shared" ref="I20:I21" si="0">H20</f>
        <v>3300</v>
      </c>
    </row>
    <row r="21" spans="1:9" ht="33.75" customHeight="1" x14ac:dyDescent="0.3">
      <c r="A21" s="116" t="s">
        <v>65</v>
      </c>
      <c r="B21" s="117"/>
      <c r="C21" s="117"/>
      <c r="D21" s="117"/>
      <c r="E21" s="117"/>
      <c r="F21" s="118"/>
      <c r="G21" s="16"/>
      <c r="H21" s="10">
        <v>19000</v>
      </c>
      <c r="I21" s="10">
        <f t="shared" si="0"/>
        <v>19000</v>
      </c>
    </row>
    <row r="22" spans="1:9" ht="29.25" customHeight="1" x14ac:dyDescent="0.3">
      <c r="A22" s="78" t="s">
        <v>41</v>
      </c>
      <c r="B22" s="79"/>
      <c r="C22" s="79"/>
      <c r="D22" s="79"/>
      <c r="E22" s="79"/>
      <c r="F22" s="80"/>
      <c r="G22" s="32"/>
      <c r="H22" s="32"/>
      <c r="I22" s="29">
        <f>SUM(I18:I21)</f>
        <v>3824000.0020000003</v>
      </c>
    </row>
    <row r="23" spans="1:9" ht="32.450000000000003" customHeight="1" x14ac:dyDescent="0.3">
      <c r="A23" s="67" t="s">
        <v>24</v>
      </c>
      <c r="B23" s="68"/>
      <c r="C23" s="68"/>
      <c r="D23" s="68"/>
      <c r="E23" s="68"/>
      <c r="F23" s="68"/>
      <c r="G23" s="68"/>
      <c r="H23" s="68"/>
      <c r="I23" s="69"/>
    </row>
    <row r="24" spans="1:9" ht="33.75" customHeight="1" x14ac:dyDescent="0.3">
      <c r="A24" s="119" t="s">
        <v>0</v>
      </c>
      <c r="B24" s="119"/>
      <c r="C24" s="119"/>
      <c r="D24" s="119"/>
      <c r="E24" s="119"/>
      <c r="F24" s="14" t="s">
        <v>34</v>
      </c>
      <c r="G24" s="14" t="s">
        <v>31</v>
      </c>
      <c r="H24" s="14" t="s">
        <v>32</v>
      </c>
      <c r="I24" s="14" t="s">
        <v>33</v>
      </c>
    </row>
    <row r="25" spans="1:9" ht="34.5" customHeight="1" x14ac:dyDescent="0.3">
      <c r="A25" s="120" t="str">
        <f>F4</f>
        <v>ა.ა.ი.პ. ქედის ბაგა-ბაღების გაერთიანება</v>
      </c>
      <c r="B25" s="120"/>
      <c r="C25" s="120"/>
      <c r="D25" s="120"/>
      <c r="E25" s="120"/>
      <c r="F25" s="15" t="s">
        <v>30</v>
      </c>
      <c r="G25" s="2" t="s">
        <v>30</v>
      </c>
      <c r="H25" s="2" t="s">
        <v>30</v>
      </c>
      <c r="I25" s="2" t="s">
        <v>30</v>
      </c>
    </row>
    <row r="26" spans="1:9" ht="33.75" customHeight="1" x14ac:dyDescent="0.3">
      <c r="A26" s="61" t="s">
        <v>25</v>
      </c>
      <c r="B26" s="61"/>
      <c r="C26" s="61"/>
      <c r="D26" s="61"/>
      <c r="E26" s="61"/>
      <c r="F26" s="61"/>
      <c r="G26" s="61"/>
      <c r="H26" s="61"/>
      <c r="I26" s="61"/>
    </row>
    <row r="27" spans="1:9" ht="45.75" customHeight="1" x14ac:dyDescent="0.3">
      <c r="A27" s="70" t="s">
        <v>102</v>
      </c>
      <c r="B27" s="70"/>
      <c r="C27" s="70"/>
      <c r="D27" s="70"/>
      <c r="E27" s="70"/>
      <c r="F27" s="70"/>
      <c r="G27" s="70"/>
      <c r="H27" s="70"/>
      <c r="I27" s="70"/>
    </row>
    <row r="28" spans="1:9" ht="45.75" customHeight="1" x14ac:dyDescent="0.3">
      <c r="A28" s="128" t="s">
        <v>0</v>
      </c>
      <c r="B28" s="129"/>
      <c r="C28" s="129"/>
      <c r="D28" s="130"/>
      <c r="E28" s="3" t="s">
        <v>75</v>
      </c>
      <c r="F28" s="3" t="s">
        <v>76</v>
      </c>
      <c r="G28" s="3" t="s">
        <v>77</v>
      </c>
      <c r="H28" s="3" t="s">
        <v>78</v>
      </c>
      <c r="I28" s="3" t="s">
        <v>79</v>
      </c>
    </row>
    <row r="29" spans="1:9" ht="45.75" customHeight="1" x14ac:dyDescent="0.3">
      <c r="A29" s="131" t="str">
        <f>A25</f>
        <v>ა.ა.ი.პ. ქედის ბაგა-ბაღების გაერთიანება</v>
      </c>
      <c r="B29" s="132"/>
      <c r="C29" s="132"/>
      <c r="D29" s="133"/>
      <c r="E29" s="39">
        <v>3505800</v>
      </c>
      <c r="F29" s="39">
        <f>I22</f>
        <v>3824000.0020000003</v>
      </c>
      <c r="G29" s="39">
        <v>4419600</v>
      </c>
      <c r="H29" s="39">
        <v>4816360</v>
      </c>
      <c r="I29" s="39">
        <v>5060810</v>
      </c>
    </row>
    <row r="30" spans="1:9" ht="66" customHeight="1" x14ac:dyDescent="0.3">
      <c r="A30" s="110" t="s">
        <v>43</v>
      </c>
      <c r="B30" s="110"/>
      <c r="C30" s="110"/>
      <c r="D30" s="110"/>
      <c r="E30" s="111" t="s">
        <v>119</v>
      </c>
      <c r="F30" s="112"/>
      <c r="G30" s="112"/>
      <c r="H30" s="112"/>
      <c r="I30" s="113"/>
    </row>
    <row r="32" spans="1:9" ht="40.5" customHeight="1" x14ac:dyDescent="0.3">
      <c r="A32" s="14" t="s">
        <v>39</v>
      </c>
      <c r="B32" s="119" t="s">
        <v>26</v>
      </c>
      <c r="C32" s="119"/>
      <c r="D32" s="119"/>
      <c r="E32" s="119"/>
      <c r="F32" s="119"/>
      <c r="G32" s="119"/>
      <c r="H32" s="119"/>
      <c r="I32" s="119"/>
    </row>
    <row r="33" spans="1:9" ht="55.5" customHeight="1" x14ac:dyDescent="0.3">
      <c r="A33" s="109" t="s">
        <v>102</v>
      </c>
      <c r="B33" s="3" t="s">
        <v>10</v>
      </c>
      <c r="C33" s="3" t="s">
        <v>55</v>
      </c>
      <c r="D33" s="3" t="s">
        <v>56</v>
      </c>
      <c r="E33" s="3" t="s">
        <v>11</v>
      </c>
      <c r="F33" s="3" t="s">
        <v>29</v>
      </c>
      <c r="G33" s="3" t="s">
        <v>36</v>
      </c>
      <c r="H33" s="3" t="s">
        <v>12</v>
      </c>
      <c r="I33" s="3" t="s">
        <v>13</v>
      </c>
    </row>
    <row r="34" spans="1:9" ht="102.75" customHeight="1" x14ac:dyDescent="0.3">
      <c r="A34" s="109"/>
      <c r="B34" s="12" t="s">
        <v>80</v>
      </c>
      <c r="C34" s="7" t="s">
        <v>98</v>
      </c>
      <c r="D34" s="7" t="s">
        <v>99</v>
      </c>
      <c r="E34" s="7" t="s">
        <v>22</v>
      </c>
      <c r="F34" s="11">
        <v>0.1</v>
      </c>
      <c r="G34" s="105" t="s">
        <v>82</v>
      </c>
      <c r="H34" s="107" t="s">
        <v>83</v>
      </c>
      <c r="I34" s="107" t="s">
        <v>84</v>
      </c>
    </row>
    <row r="35" spans="1:9" ht="111.75" customHeight="1" x14ac:dyDescent="0.3">
      <c r="A35" s="109"/>
      <c r="B35" s="12" t="s">
        <v>81</v>
      </c>
      <c r="C35" s="7">
        <v>15</v>
      </c>
      <c r="D35" s="7">
        <v>15</v>
      </c>
      <c r="E35" s="7" t="s">
        <v>22</v>
      </c>
      <c r="F35" s="11">
        <v>0.1</v>
      </c>
      <c r="G35" s="106"/>
      <c r="H35" s="108"/>
      <c r="I35" s="108"/>
    </row>
  </sheetData>
  <mergeCells count="40">
    <mergeCell ref="B1:F1"/>
    <mergeCell ref="B32:I32"/>
    <mergeCell ref="A4:E4"/>
    <mergeCell ref="F4:I4"/>
    <mergeCell ref="A5:C5"/>
    <mergeCell ref="D5:I5"/>
    <mergeCell ref="A22:F22"/>
    <mergeCell ref="A6:H6"/>
    <mergeCell ref="A11:H11"/>
    <mergeCell ref="A7:H7"/>
    <mergeCell ref="A8:H8"/>
    <mergeCell ref="A9:H9"/>
    <mergeCell ref="A10:H10"/>
    <mergeCell ref="A28:D28"/>
    <mergeCell ref="A29:D29"/>
    <mergeCell ref="A21:F21"/>
    <mergeCell ref="A18:F18"/>
    <mergeCell ref="A24:E24"/>
    <mergeCell ref="A25:E25"/>
    <mergeCell ref="A26:I26"/>
    <mergeCell ref="A27:I27"/>
    <mergeCell ref="A20:F20"/>
    <mergeCell ref="A19:F19"/>
    <mergeCell ref="H3:I3"/>
    <mergeCell ref="A2:E2"/>
    <mergeCell ref="A14:I14"/>
    <mergeCell ref="A15:I15"/>
    <mergeCell ref="G16:I16"/>
    <mergeCell ref="A16:F17"/>
    <mergeCell ref="F2:I2"/>
    <mergeCell ref="A3:G3"/>
    <mergeCell ref="A12:I12"/>
    <mergeCell ref="A13:I13"/>
    <mergeCell ref="G34:G35"/>
    <mergeCell ref="H34:H35"/>
    <mergeCell ref="I34:I35"/>
    <mergeCell ref="A23:I23"/>
    <mergeCell ref="A33:A35"/>
    <mergeCell ref="A30:D30"/>
    <mergeCell ref="E30:I30"/>
  </mergeCells>
  <printOptions horizontalCentered="1"/>
  <pageMargins left="0.31496062992125984" right="0.31496062992125984" top="0.35433070866141736" bottom="0.35433070866141736" header="0.31496062992125984" footer="0.31496062992125984"/>
  <pageSetup paperSize="9" scale="85" orientation="landscape" r:id="rId1"/>
  <rowBreaks count="2" manualBreakCount="2">
    <brk id="17" max="8" man="1"/>
    <brk id="3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27857-71B9-4828-AD56-0C9C017B142E}">
  <dimension ref="A1:L21"/>
  <sheetViews>
    <sheetView tabSelected="1" view="pageBreakPreview" zoomScaleNormal="100" zoomScaleSheetLayoutView="100" workbookViewId="0">
      <selection activeCell="A11" sqref="A11:G11"/>
    </sheetView>
  </sheetViews>
  <sheetFormatPr defaultColWidth="9.125" defaultRowHeight="15" x14ac:dyDescent="0.3"/>
  <cols>
    <col min="1" max="1" width="41.125" style="1" customWidth="1"/>
    <col min="2" max="2" width="14" style="1" customWidth="1"/>
    <col min="3" max="3" width="11.375" style="1" customWidth="1"/>
    <col min="4" max="7" width="10.375" style="1" customWidth="1"/>
    <col min="8" max="12" width="10.625" style="1" customWidth="1"/>
    <col min="13" max="16384" width="9.125" style="1"/>
  </cols>
  <sheetData>
    <row r="1" spans="1:12" x14ac:dyDescent="0.3">
      <c r="B1" s="60"/>
      <c r="C1" s="60"/>
      <c r="D1" s="60"/>
      <c r="E1" s="60"/>
      <c r="F1" s="60"/>
    </row>
    <row r="2" spans="1:12" ht="33.75" customHeight="1" x14ac:dyDescent="0.3">
      <c r="A2" s="87" t="s">
        <v>1</v>
      </c>
      <c r="B2" s="88"/>
      <c r="C2" s="88"/>
      <c r="D2" s="88"/>
      <c r="E2" s="88"/>
      <c r="F2" s="88"/>
      <c r="G2" s="89"/>
      <c r="H2" s="86" t="s">
        <v>67</v>
      </c>
      <c r="I2" s="86"/>
      <c r="J2" s="86"/>
      <c r="K2" s="86"/>
      <c r="L2" s="86"/>
    </row>
    <row r="3" spans="1:12" ht="30.6" customHeight="1" x14ac:dyDescent="0.3">
      <c r="A3" s="61" t="s">
        <v>2</v>
      </c>
      <c r="B3" s="61"/>
      <c r="C3" s="61"/>
      <c r="D3" s="61"/>
      <c r="E3" s="61"/>
      <c r="F3" s="61"/>
      <c r="G3" s="61"/>
      <c r="H3" s="61"/>
      <c r="I3" s="61"/>
      <c r="J3" s="65" t="s">
        <v>72</v>
      </c>
      <c r="K3" s="65"/>
      <c r="L3" s="65"/>
    </row>
    <row r="4" spans="1:12" ht="32.450000000000003" customHeight="1" x14ac:dyDescent="0.3">
      <c r="A4" s="61" t="s">
        <v>3</v>
      </c>
      <c r="B4" s="61"/>
      <c r="C4" s="61"/>
      <c r="D4" s="61"/>
      <c r="E4" s="61"/>
      <c r="F4" s="61"/>
      <c r="G4" s="61"/>
      <c r="H4" s="86" t="s">
        <v>66</v>
      </c>
      <c r="I4" s="86"/>
      <c r="J4" s="86"/>
      <c r="K4" s="86"/>
      <c r="L4" s="86"/>
    </row>
    <row r="5" spans="1:12" ht="34.9" customHeight="1" x14ac:dyDescent="0.3">
      <c r="A5" s="61" t="s">
        <v>4</v>
      </c>
      <c r="B5" s="61"/>
      <c r="C5" s="61"/>
      <c r="D5" s="61"/>
      <c r="E5" s="61"/>
      <c r="F5" s="61"/>
      <c r="G5" s="61"/>
      <c r="H5" s="65" t="s">
        <v>44</v>
      </c>
      <c r="I5" s="65"/>
      <c r="J5" s="65"/>
      <c r="K5" s="65"/>
      <c r="L5" s="65"/>
    </row>
    <row r="6" spans="1:12" ht="36.6" customHeight="1" x14ac:dyDescent="0.3">
      <c r="A6" s="61" t="s">
        <v>5</v>
      </c>
      <c r="B6" s="61"/>
      <c r="C6" s="61"/>
      <c r="D6" s="61"/>
      <c r="E6" s="61"/>
      <c r="F6" s="61"/>
      <c r="G6" s="61"/>
      <c r="H6" s="61"/>
      <c r="I6" s="61"/>
      <c r="J6" s="65" t="s">
        <v>51</v>
      </c>
      <c r="K6" s="65"/>
      <c r="L6" s="65"/>
    </row>
    <row r="7" spans="1:12" ht="30.6" customHeight="1" x14ac:dyDescent="0.3">
      <c r="A7" s="61" t="s">
        <v>6</v>
      </c>
      <c r="B7" s="61"/>
      <c r="C7" s="61"/>
      <c r="D7" s="61"/>
      <c r="E7" s="61"/>
      <c r="F7" s="61"/>
      <c r="G7" s="61"/>
      <c r="H7" s="61"/>
      <c r="I7" s="61"/>
      <c r="J7" s="61"/>
      <c r="K7" s="61"/>
      <c r="L7" s="61"/>
    </row>
    <row r="8" spans="1:12" ht="84.75" customHeight="1" x14ac:dyDescent="0.3">
      <c r="A8" s="70" t="s">
        <v>92</v>
      </c>
      <c r="B8" s="70"/>
      <c r="C8" s="70"/>
      <c r="D8" s="70"/>
      <c r="E8" s="70"/>
      <c r="F8" s="70"/>
      <c r="G8" s="70"/>
      <c r="H8" s="70"/>
      <c r="I8" s="70"/>
      <c r="J8" s="70"/>
      <c r="K8" s="70"/>
      <c r="L8" s="70"/>
    </row>
    <row r="9" spans="1:12" ht="31.9" customHeight="1" x14ac:dyDescent="0.3">
      <c r="A9" s="61" t="s">
        <v>7</v>
      </c>
      <c r="B9" s="61"/>
      <c r="C9" s="61"/>
      <c r="D9" s="61"/>
      <c r="E9" s="61"/>
      <c r="F9" s="61"/>
      <c r="G9" s="61"/>
      <c r="H9" s="61"/>
      <c r="I9" s="61"/>
      <c r="J9" s="61"/>
      <c r="K9" s="61"/>
      <c r="L9" s="61"/>
    </row>
    <row r="10" spans="1:12" ht="85.5" customHeight="1" x14ac:dyDescent="0.3">
      <c r="A10" s="70" t="s">
        <v>93</v>
      </c>
      <c r="B10" s="70"/>
      <c r="C10" s="70"/>
      <c r="D10" s="70"/>
      <c r="E10" s="70"/>
      <c r="F10" s="70"/>
      <c r="G10" s="70"/>
      <c r="H10" s="70"/>
      <c r="I10" s="70"/>
      <c r="J10" s="70"/>
      <c r="K10" s="70"/>
      <c r="L10" s="70"/>
    </row>
    <row r="11" spans="1:12" ht="63.75" customHeight="1" x14ac:dyDescent="0.3">
      <c r="A11" s="119" t="s">
        <v>40</v>
      </c>
      <c r="B11" s="119"/>
      <c r="C11" s="119"/>
      <c r="D11" s="119"/>
      <c r="E11" s="119"/>
      <c r="F11" s="119"/>
      <c r="G11" s="119"/>
      <c r="H11" s="3" t="s">
        <v>75</v>
      </c>
      <c r="I11" s="3" t="s">
        <v>76</v>
      </c>
      <c r="J11" s="17" t="s">
        <v>77</v>
      </c>
      <c r="K11" s="17" t="s">
        <v>78</v>
      </c>
      <c r="L11" s="17" t="s">
        <v>79</v>
      </c>
    </row>
    <row r="12" spans="1:12" ht="38.25" customHeight="1" x14ac:dyDescent="0.3">
      <c r="A12" s="101" t="s">
        <v>70</v>
      </c>
      <c r="B12" s="101"/>
      <c r="C12" s="101"/>
      <c r="D12" s="101"/>
      <c r="E12" s="101"/>
      <c r="F12" s="101"/>
      <c r="G12" s="101"/>
      <c r="H12" s="30">
        <f>'04 02 01'!E28</f>
        <v>70000</v>
      </c>
      <c r="I12" s="30">
        <f>'04 02 01'!F28</f>
        <v>70000</v>
      </c>
      <c r="J12" s="30">
        <f>'04 02 01'!G28</f>
        <v>45000</v>
      </c>
      <c r="K12" s="30">
        <f>'04 02 01'!H28</f>
        <v>50000</v>
      </c>
      <c r="L12" s="30">
        <f>'04 02 01'!I28</f>
        <v>55000</v>
      </c>
    </row>
    <row r="13" spans="1:12" ht="40.5" customHeight="1" x14ac:dyDescent="0.3">
      <c r="A13" s="95" t="s">
        <v>71</v>
      </c>
      <c r="B13" s="96"/>
      <c r="C13" s="96"/>
      <c r="D13" s="96"/>
      <c r="E13" s="96"/>
      <c r="F13" s="96"/>
      <c r="G13" s="97"/>
      <c r="H13" s="30">
        <v>223000</v>
      </c>
      <c r="I13" s="30">
        <f>'02 04 02 ქედის სკოლა'!F27</f>
        <v>188086.34</v>
      </c>
      <c r="J13" s="30">
        <f>'02 04 02 ქედის სკოლა'!G27</f>
        <v>0</v>
      </c>
      <c r="K13" s="30">
        <f>'02 04 02 ქედის სკოლა'!H27</f>
        <v>0</v>
      </c>
      <c r="L13" s="30">
        <f>'02 04 02 ქედის სკოლა'!I27</f>
        <v>0</v>
      </c>
    </row>
    <row r="14" spans="1:12" ht="38.450000000000003" customHeight="1" x14ac:dyDescent="0.3">
      <c r="A14" s="134" t="s">
        <v>41</v>
      </c>
      <c r="B14" s="134"/>
      <c r="C14" s="134"/>
      <c r="D14" s="134"/>
      <c r="E14" s="134"/>
      <c r="F14" s="134"/>
      <c r="G14" s="134"/>
      <c r="H14" s="38">
        <f>SUM(H12:H13)</f>
        <v>293000</v>
      </c>
      <c r="I14" s="38">
        <f>SUM(I12:I13)</f>
        <v>258086.34</v>
      </c>
      <c r="J14" s="38">
        <f>SUM(J12:J13)</f>
        <v>45000</v>
      </c>
      <c r="K14" s="38">
        <f>SUM(K12:K13)</f>
        <v>50000</v>
      </c>
      <c r="L14" s="38">
        <f>SUM(L12:L13)</f>
        <v>55000</v>
      </c>
    </row>
    <row r="15" spans="1:12" ht="30.75" customHeight="1" x14ac:dyDescent="0.3">
      <c r="A15" s="67" t="s">
        <v>8</v>
      </c>
      <c r="B15" s="68"/>
      <c r="C15" s="68"/>
      <c r="D15" s="68"/>
      <c r="E15" s="68"/>
      <c r="F15" s="68"/>
      <c r="G15" s="68"/>
      <c r="H15" s="68"/>
      <c r="I15" s="68"/>
      <c r="J15" s="68"/>
      <c r="K15" s="68"/>
      <c r="L15" s="69"/>
    </row>
    <row r="16" spans="1:12" ht="38.25" customHeight="1" x14ac:dyDescent="0.3">
      <c r="A16" s="102" t="s">
        <v>122</v>
      </c>
      <c r="B16" s="103"/>
      <c r="C16" s="103"/>
      <c r="D16" s="103"/>
      <c r="E16" s="103"/>
      <c r="F16" s="103"/>
      <c r="G16" s="103"/>
      <c r="H16" s="103"/>
      <c r="I16" s="103"/>
      <c r="J16" s="103"/>
      <c r="K16" s="103"/>
      <c r="L16" s="104"/>
    </row>
    <row r="17" spans="1:12" ht="67.5" customHeight="1" x14ac:dyDescent="0.3">
      <c r="A17" s="98" t="s">
        <v>42</v>
      </c>
      <c r="B17" s="98"/>
      <c r="C17" s="98"/>
      <c r="D17" s="98"/>
      <c r="E17" s="98"/>
      <c r="F17" s="98"/>
      <c r="G17" s="72" t="s">
        <v>120</v>
      </c>
      <c r="H17" s="73"/>
      <c r="I17" s="73"/>
      <c r="J17" s="73"/>
      <c r="K17" s="73"/>
      <c r="L17" s="74"/>
    </row>
    <row r="19" spans="1:12" ht="25.5" customHeight="1" x14ac:dyDescent="0.3">
      <c r="A19" s="90" t="s">
        <v>38</v>
      </c>
      <c r="B19" s="92" t="s">
        <v>9</v>
      </c>
      <c r="C19" s="93"/>
      <c r="D19" s="93"/>
      <c r="E19" s="93"/>
      <c r="F19" s="93"/>
      <c r="G19" s="93"/>
      <c r="H19" s="93"/>
      <c r="I19" s="93"/>
      <c r="J19" s="93"/>
      <c r="K19" s="93"/>
      <c r="L19" s="94"/>
    </row>
    <row r="20" spans="1:12" ht="57" customHeight="1" x14ac:dyDescent="0.3">
      <c r="A20" s="91"/>
      <c r="B20" s="17" t="s">
        <v>10</v>
      </c>
      <c r="C20" s="17" t="s">
        <v>57</v>
      </c>
      <c r="D20" s="17" t="s">
        <v>47</v>
      </c>
      <c r="E20" s="17" t="s">
        <v>48</v>
      </c>
      <c r="F20" s="17" t="s">
        <v>49</v>
      </c>
      <c r="G20" s="17" t="s">
        <v>50</v>
      </c>
      <c r="H20" s="18" t="s">
        <v>11</v>
      </c>
      <c r="I20" s="18" t="s">
        <v>29</v>
      </c>
      <c r="J20" s="18" t="s">
        <v>36</v>
      </c>
      <c r="K20" s="18" t="s">
        <v>12</v>
      </c>
      <c r="L20" s="18" t="s">
        <v>13</v>
      </c>
    </row>
    <row r="21" spans="1:12" ht="109.5" customHeight="1" x14ac:dyDescent="0.3">
      <c r="A21" s="15" t="s">
        <v>122</v>
      </c>
      <c r="B21" s="7" t="s">
        <v>115</v>
      </c>
      <c r="C21" s="7" t="s">
        <v>124</v>
      </c>
      <c r="D21" s="7" t="s">
        <v>125</v>
      </c>
      <c r="E21" s="47" t="s">
        <v>125</v>
      </c>
      <c r="F21" s="47" t="s">
        <v>125</v>
      </c>
      <c r="G21" s="47" t="s">
        <v>125</v>
      </c>
      <c r="H21" s="41" t="s">
        <v>22</v>
      </c>
      <c r="I21" s="42">
        <v>0.1</v>
      </c>
      <c r="J21" s="56" t="s">
        <v>138</v>
      </c>
      <c r="K21" s="57" t="s">
        <v>138</v>
      </c>
      <c r="L21" s="58" t="s">
        <v>139</v>
      </c>
    </row>
  </sheetData>
  <mergeCells count="25">
    <mergeCell ref="A8:L8"/>
    <mergeCell ref="B1:F1"/>
    <mergeCell ref="H2:L2"/>
    <mergeCell ref="A3:I3"/>
    <mergeCell ref="J3:L3"/>
    <mergeCell ref="A4:G4"/>
    <mergeCell ref="H4:L4"/>
    <mergeCell ref="A5:G5"/>
    <mergeCell ref="H5:L5"/>
    <mergeCell ref="A6:I6"/>
    <mergeCell ref="J6:L6"/>
    <mergeCell ref="A7:L7"/>
    <mergeCell ref="A2:G2"/>
    <mergeCell ref="A14:G14"/>
    <mergeCell ref="A15:L15"/>
    <mergeCell ref="A9:L9"/>
    <mergeCell ref="A10:L10"/>
    <mergeCell ref="A11:G11"/>
    <mergeCell ref="A12:G12"/>
    <mergeCell ref="A13:G13"/>
    <mergeCell ref="A16:L16"/>
    <mergeCell ref="A17:F17"/>
    <mergeCell ref="A19:A20"/>
    <mergeCell ref="B19:L19"/>
    <mergeCell ref="G17:L17"/>
  </mergeCells>
  <phoneticPr fontId="19" type="noConversion"/>
  <printOptions horizontalCentered="1"/>
  <pageMargins left="0.23622047244094491" right="0.23622047244094491" top="0.35433070866141736" bottom="0.35433070866141736" header="0.31496062992125984" footer="0.31496062992125984"/>
  <pageSetup paperSize="9" scale="85" fitToHeight="0" orientation="landscape" r:id="rId1"/>
  <rowBreaks count="1" manualBreakCount="1">
    <brk id="14"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A5390-D2DE-417D-87C1-B197ACD6D6DB}">
  <dimension ref="A1:K34"/>
  <sheetViews>
    <sheetView tabSelected="1" view="pageBreakPreview" topLeftCell="A29" zoomScaleNormal="100" zoomScaleSheetLayoutView="100" workbookViewId="0">
      <selection activeCell="A11" sqref="A11:G11"/>
    </sheetView>
  </sheetViews>
  <sheetFormatPr defaultColWidth="9.125" defaultRowHeight="15" x14ac:dyDescent="0.3"/>
  <cols>
    <col min="1" max="1" width="38.25" style="1" customWidth="1"/>
    <col min="2" max="5" width="14.625" style="1" customWidth="1"/>
    <col min="6" max="6" width="13.625" style="1" customWidth="1"/>
    <col min="7" max="7" width="11.625" style="1" customWidth="1"/>
    <col min="8" max="8" width="12" style="1" customWidth="1"/>
    <col min="9" max="9" width="12.75" style="1" customWidth="1"/>
    <col min="10" max="16384" width="9.125" style="1"/>
  </cols>
  <sheetData>
    <row r="1" spans="1:11" x14ac:dyDescent="0.3">
      <c r="B1" s="60"/>
      <c r="C1" s="60"/>
      <c r="D1" s="60"/>
      <c r="E1" s="60"/>
      <c r="F1" s="60"/>
    </row>
    <row r="2" spans="1:11" ht="31.15" customHeight="1" x14ac:dyDescent="0.3">
      <c r="A2" s="62" t="s">
        <v>14</v>
      </c>
      <c r="B2" s="62"/>
      <c r="C2" s="62"/>
      <c r="D2" s="62"/>
      <c r="E2" s="62"/>
      <c r="F2" s="86" t="s">
        <v>66</v>
      </c>
      <c r="G2" s="86"/>
      <c r="H2" s="86"/>
      <c r="I2" s="86"/>
      <c r="J2" s="19"/>
      <c r="K2" s="19"/>
    </row>
    <row r="3" spans="1:11" ht="30.6" customHeight="1" x14ac:dyDescent="0.3">
      <c r="A3" s="61" t="s">
        <v>15</v>
      </c>
      <c r="B3" s="61"/>
      <c r="C3" s="61"/>
      <c r="D3" s="61"/>
      <c r="E3" s="61"/>
      <c r="F3" s="61"/>
      <c r="G3" s="61"/>
      <c r="H3" s="114" t="s">
        <v>103</v>
      </c>
      <c r="I3" s="114"/>
      <c r="J3" s="21"/>
      <c r="K3" s="21"/>
    </row>
    <row r="4" spans="1:11" ht="63" customHeight="1" x14ac:dyDescent="0.3">
      <c r="A4" s="119" t="s">
        <v>16</v>
      </c>
      <c r="B4" s="119"/>
      <c r="C4" s="119"/>
      <c r="D4" s="119"/>
      <c r="E4" s="119"/>
      <c r="F4" s="86" t="s">
        <v>70</v>
      </c>
      <c r="G4" s="86"/>
      <c r="H4" s="86"/>
      <c r="I4" s="86"/>
      <c r="J4" s="19"/>
      <c r="K4" s="19"/>
    </row>
    <row r="5" spans="1:11" ht="34.15" customHeight="1" x14ac:dyDescent="0.3">
      <c r="A5" s="61" t="s">
        <v>17</v>
      </c>
      <c r="B5" s="61"/>
      <c r="C5" s="61"/>
      <c r="D5" s="121" t="s">
        <v>104</v>
      </c>
      <c r="E5" s="121"/>
      <c r="F5" s="121"/>
      <c r="G5" s="121"/>
      <c r="H5" s="121"/>
      <c r="I5" s="121"/>
      <c r="J5" s="22"/>
      <c r="K5" s="22"/>
    </row>
    <row r="6" spans="1:11" ht="34.15" customHeight="1" x14ac:dyDescent="0.3">
      <c r="A6" s="67" t="s">
        <v>20</v>
      </c>
      <c r="B6" s="68"/>
      <c r="C6" s="68"/>
      <c r="D6" s="68"/>
      <c r="E6" s="68"/>
      <c r="F6" s="68"/>
      <c r="G6" s="68"/>
      <c r="H6" s="69"/>
      <c r="I6" s="31" t="s">
        <v>47</v>
      </c>
      <c r="J6" s="26"/>
      <c r="K6" s="26"/>
    </row>
    <row r="7" spans="1:11" ht="30.75" customHeight="1" x14ac:dyDescent="0.3">
      <c r="A7" s="67" t="s">
        <v>52</v>
      </c>
      <c r="B7" s="68"/>
      <c r="C7" s="68"/>
      <c r="D7" s="68"/>
      <c r="E7" s="68"/>
      <c r="F7" s="68"/>
      <c r="G7" s="68"/>
      <c r="H7" s="69"/>
      <c r="I7" s="35">
        <f>G21</f>
        <v>70000</v>
      </c>
      <c r="J7" s="28"/>
      <c r="K7" s="28"/>
    </row>
    <row r="8" spans="1:11" ht="14.25" customHeight="1" x14ac:dyDescent="0.3">
      <c r="A8" s="67" t="s">
        <v>54</v>
      </c>
      <c r="B8" s="68"/>
      <c r="C8" s="68"/>
      <c r="D8" s="68"/>
      <c r="E8" s="68"/>
      <c r="F8" s="68"/>
      <c r="G8" s="68"/>
      <c r="H8" s="69"/>
      <c r="I8" s="34">
        <f>G21-I7</f>
        <v>0</v>
      </c>
      <c r="J8" s="27"/>
      <c r="K8" s="27"/>
    </row>
    <row r="9" spans="1:11" ht="15.75" customHeight="1" x14ac:dyDescent="0.3">
      <c r="A9" s="67" t="s">
        <v>53</v>
      </c>
      <c r="B9" s="68"/>
      <c r="C9" s="68"/>
      <c r="D9" s="68"/>
      <c r="E9" s="68"/>
      <c r="F9" s="68"/>
      <c r="G9" s="68"/>
      <c r="H9" s="69"/>
      <c r="I9" s="14"/>
      <c r="J9" s="28"/>
      <c r="K9" s="28"/>
    </row>
    <row r="10" spans="1:11" ht="15.75" customHeight="1" x14ac:dyDescent="0.3">
      <c r="A10" s="125" t="s">
        <v>37</v>
      </c>
      <c r="B10" s="126"/>
      <c r="C10" s="126"/>
      <c r="D10" s="126"/>
      <c r="E10" s="126"/>
      <c r="F10" s="126"/>
      <c r="G10" s="126"/>
      <c r="H10" s="127"/>
      <c r="I10" s="8"/>
      <c r="J10" s="28"/>
      <c r="K10" s="28"/>
    </row>
    <row r="11" spans="1:11" ht="34.15" customHeight="1" x14ac:dyDescent="0.3">
      <c r="A11" s="122" t="s">
        <v>21</v>
      </c>
      <c r="B11" s="123"/>
      <c r="C11" s="123"/>
      <c r="D11" s="123"/>
      <c r="E11" s="123"/>
      <c r="F11" s="123"/>
      <c r="G11" s="123"/>
      <c r="H11" s="124"/>
      <c r="I11" s="33">
        <f>SUM(I7:J10)</f>
        <v>70000</v>
      </c>
      <c r="J11" s="25"/>
      <c r="K11" s="25"/>
    </row>
    <row r="12" spans="1:11" ht="27.75" customHeight="1" x14ac:dyDescent="0.3">
      <c r="A12" s="61" t="s">
        <v>18</v>
      </c>
      <c r="B12" s="61"/>
      <c r="C12" s="61"/>
      <c r="D12" s="61"/>
      <c r="E12" s="61"/>
      <c r="F12" s="61"/>
      <c r="G12" s="61"/>
      <c r="H12" s="61"/>
      <c r="I12" s="61"/>
      <c r="J12" s="20"/>
      <c r="K12" s="20"/>
    </row>
    <row r="13" spans="1:11" ht="36" customHeight="1" x14ac:dyDescent="0.3">
      <c r="A13" s="70" t="s">
        <v>105</v>
      </c>
      <c r="B13" s="70"/>
      <c r="C13" s="70"/>
      <c r="D13" s="70"/>
      <c r="E13" s="70"/>
      <c r="F13" s="70"/>
      <c r="G13" s="70"/>
      <c r="H13" s="70"/>
      <c r="I13" s="70"/>
      <c r="J13" s="23"/>
      <c r="K13" s="23"/>
    </row>
    <row r="14" spans="1:11" ht="34.5" customHeight="1" x14ac:dyDescent="0.3">
      <c r="A14" s="61" t="s">
        <v>19</v>
      </c>
      <c r="B14" s="61"/>
      <c r="C14" s="61"/>
      <c r="D14" s="61"/>
      <c r="E14" s="61"/>
      <c r="F14" s="61"/>
      <c r="G14" s="61"/>
      <c r="H14" s="61"/>
      <c r="I14" s="61"/>
      <c r="J14" s="20"/>
      <c r="K14" s="20"/>
    </row>
    <row r="15" spans="1:11" ht="196.5" customHeight="1" x14ac:dyDescent="0.3">
      <c r="A15" s="145" t="s">
        <v>112</v>
      </c>
      <c r="B15" s="145"/>
      <c r="C15" s="145"/>
      <c r="D15" s="145"/>
      <c r="E15" s="145"/>
      <c r="F15" s="145"/>
      <c r="G15" s="145"/>
      <c r="H15" s="145"/>
      <c r="I15" s="145"/>
      <c r="J15" s="24"/>
      <c r="K15" s="24"/>
    </row>
    <row r="16" spans="1:11" ht="26.25" customHeight="1" x14ac:dyDescent="0.3">
      <c r="A16" s="119" t="s">
        <v>0</v>
      </c>
      <c r="B16" s="119"/>
      <c r="C16" s="119"/>
      <c r="D16" s="119"/>
      <c r="E16" s="119"/>
      <c r="F16" s="119"/>
      <c r="G16" s="98" t="s">
        <v>27</v>
      </c>
      <c r="H16" s="98"/>
      <c r="I16" s="98"/>
    </row>
    <row r="17" spans="1:9" ht="32.25" customHeight="1" x14ac:dyDescent="0.3">
      <c r="A17" s="119"/>
      <c r="B17" s="119"/>
      <c r="C17" s="119"/>
      <c r="D17" s="119"/>
      <c r="E17" s="119"/>
      <c r="F17" s="119"/>
      <c r="G17" s="37" t="s">
        <v>22</v>
      </c>
      <c r="H17" s="36" t="s">
        <v>35</v>
      </c>
      <c r="I17" s="36" t="s">
        <v>23</v>
      </c>
    </row>
    <row r="18" spans="1:9" ht="56.25" customHeight="1" x14ac:dyDescent="0.3">
      <c r="A18" s="146" t="s">
        <v>106</v>
      </c>
      <c r="B18" s="146"/>
      <c r="C18" s="146"/>
      <c r="D18" s="146"/>
      <c r="E18" s="146"/>
      <c r="F18" s="146"/>
      <c r="G18" s="147">
        <v>70000</v>
      </c>
      <c r="H18" s="148"/>
      <c r="I18" s="149"/>
    </row>
    <row r="19" spans="1:9" ht="63" customHeight="1" x14ac:dyDescent="0.3">
      <c r="A19" s="146" t="s">
        <v>107</v>
      </c>
      <c r="B19" s="146"/>
      <c r="C19" s="146"/>
      <c r="D19" s="146"/>
      <c r="E19" s="146"/>
      <c r="F19" s="146"/>
      <c r="G19" s="150"/>
      <c r="H19" s="151"/>
      <c r="I19" s="152"/>
    </row>
    <row r="20" spans="1:9" ht="51" customHeight="1" x14ac:dyDescent="0.3">
      <c r="A20" s="146" t="s">
        <v>108</v>
      </c>
      <c r="B20" s="146"/>
      <c r="C20" s="146"/>
      <c r="D20" s="146"/>
      <c r="E20" s="146"/>
      <c r="F20" s="146"/>
      <c r="G20" s="150"/>
      <c r="H20" s="151"/>
      <c r="I20" s="152"/>
    </row>
    <row r="21" spans="1:9" ht="36.75" customHeight="1" x14ac:dyDescent="0.3">
      <c r="A21" s="78" t="s">
        <v>41</v>
      </c>
      <c r="B21" s="79"/>
      <c r="C21" s="79"/>
      <c r="D21" s="79"/>
      <c r="E21" s="79"/>
      <c r="F21" s="80"/>
      <c r="G21" s="153">
        <f>G18</f>
        <v>70000</v>
      </c>
      <c r="H21" s="154"/>
      <c r="I21" s="155"/>
    </row>
    <row r="22" spans="1:9" ht="32.450000000000003" customHeight="1" x14ac:dyDescent="0.3">
      <c r="A22" s="67" t="s">
        <v>24</v>
      </c>
      <c r="B22" s="68"/>
      <c r="C22" s="68"/>
      <c r="D22" s="68"/>
      <c r="E22" s="68"/>
      <c r="F22" s="68"/>
      <c r="G22" s="68"/>
      <c r="H22" s="68"/>
      <c r="I22" s="69"/>
    </row>
    <row r="23" spans="1:9" ht="33.75" customHeight="1" x14ac:dyDescent="0.3">
      <c r="A23" s="119" t="s">
        <v>0</v>
      </c>
      <c r="B23" s="119"/>
      <c r="C23" s="119"/>
      <c r="D23" s="119"/>
      <c r="E23" s="119"/>
      <c r="F23" s="14" t="s">
        <v>34</v>
      </c>
      <c r="G23" s="14" t="s">
        <v>31</v>
      </c>
      <c r="H23" s="14" t="s">
        <v>32</v>
      </c>
      <c r="I23" s="14" t="s">
        <v>33</v>
      </c>
    </row>
    <row r="24" spans="1:9" ht="42" customHeight="1" x14ac:dyDescent="0.3">
      <c r="A24" s="135" t="str">
        <f>F4</f>
        <v>ქედის  მუნიციპალიტეტში რეგისტრირებულ წარმატებულ აბიტურიენტთა,  ოქროსა და ვერცხლის  მედალოსანობის კანდიდატ მოსწავლეთა და სტუდენტთა დახმარება</v>
      </c>
      <c r="B24" s="135"/>
      <c r="C24" s="135"/>
      <c r="D24" s="135"/>
      <c r="E24" s="135"/>
      <c r="F24" s="15" t="s">
        <v>30</v>
      </c>
      <c r="G24" s="15" t="s">
        <v>30</v>
      </c>
      <c r="H24" s="15" t="s">
        <v>30</v>
      </c>
      <c r="I24" s="15" t="s">
        <v>30</v>
      </c>
    </row>
    <row r="25" spans="1:9" ht="33.75" customHeight="1" x14ac:dyDescent="0.3">
      <c r="A25" s="61" t="s">
        <v>25</v>
      </c>
      <c r="B25" s="61"/>
      <c r="C25" s="61"/>
      <c r="D25" s="61"/>
      <c r="E25" s="61"/>
      <c r="F25" s="61"/>
      <c r="G25" s="61"/>
      <c r="H25" s="61"/>
      <c r="I25" s="61"/>
    </row>
    <row r="26" spans="1:9" ht="45.75" customHeight="1" x14ac:dyDescent="0.3">
      <c r="A26" s="75" t="s">
        <v>95</v>
      </c>
      <c r="B26" s="75"/>
      <c r="C26" s="75"/>
      <c r="D26" s="75"/>
      <c r="E26" s="75"/>
      <c r="F26" s="75"/>
      <c r="G26" s="75"/>
      <c r="H26" s="75"/>
      <c r="I26" s="75"/>
    </row>
    <row r="27" spans="1:9" ht="45.75" customHeight="1" x14ac:dyDescent="0.3">
      <c r="A27" s="136" t="str">
        <f>A23</f>
        <v>დასახელება</v>
      </c>
      <c r="B27" s="137"/>
      <c r="C27" s="137"/>
      <c r="D27" s="138"/>
      <c r="E27" s="3" t="s">
        <v>75</v>
      </c>
      <c r="F27" s="3" t="s">
        <v>76</v>
      </c>
      <c r="G27" s="3" t="s">
        <v>77</v>
      </c>
      <c r="H27" s="3" t="s">
        <v>78</v>
      </c>
      <c r="I27" s="3" t="s">
        <v>79</v>
      </c>
    </row>
    <row r="28" spans="1:9" ht="68.25" customHeight="1" x14ac:dyDescent="0.3">
      <c r="A28" s="136" t="str">
        <f>A24</f>
        <v>ქედის  მუნიციპალიტეტში რეგისტრირებულ წარმატებულ აბიტურიენტთა,  ოქროსა და ვერცხლის  მედალოსანობის კანდიდატ მოსწავლეთა და სტუდენტთა დახმარება</v>
      </c>
      <c r="B28" s="137"/>
      <c r="C28" s="137"/>
      <c r="D28" s="138"/>
      <c r="E28" s="2">
        <v>70000</v>
      </c>
      <c r="F28" s="2">
        <f>G21</f>
        <v>70000</v>
      </c>
      <c r="G28" s="2">
        <v>45000</v>
      </c>
      <c r="H28" s="2">
        <v>50000</v>
      </c>
      <c r="I28" s="2">
        <v>55000</v>
      </c>
    </row>
    <row r="29" spans="1:9" ht="66" customHeight="1" x14ac:dyDescent="0.3">
      <c r="A29" s="110" t="s">
        <v>43</v>
      </c>
      <c r="B29" s="110"/>
      <c r="C29" s="110"/>
      <c r="D29" s="110"/>
      <c r="E29" s="142" t="s">
        <v>121</v>
      </c>
      <c r="F29" s="143"/>
      <c r="G29" s="143"/>
      <c r="H29" s="143"/>
      <c r="I29" s="144"/>
    </row>
    <row r="30" spans="1:9" x14ac:dyDescent="0.3">
      <c r="A30" s="139" t="s">
        <v>96</v>
      </c>
      <c r="B30" s="139"/>
      <c r="C30" s="139"/>
      <c r="D30" s="139"/>
      <c r="E30" s="139"/>
      <c r="F30" s="139"/>
      <c r="G30" s="139"/>
      <c r="H30" s="139"/>
      <c r="I30" s="139"/>
    </row>
    <row r="31" spans="1:9" ht="348.75" customHeight="1" x14ac:dyDescent="0.3">
      <c r="A31" s="140" t="s">
        <v>111</v>
      </c>
      <c r="B31" s="141"/>
      <c r="C31" s="141"/>
      <c r="D31" s="141"/>
      <c r="E31" s="141"/>
      <c r="F31" s="141"/>
      <c r="G31" s="141"/>
      <c r="H31" s="141"/>
      <c r="I31" s="141"/>
    </row>
    <row r="32" spans="1:9" ht="40.5" customHeight="1" x14ac:dyDescent="0.3">
      <c r="A32" s="14" t="s">
        <v>39</v>
      </c>
      <c r="B32" s="119" t="s">
        <v>26</v>
      </c>
      <c r="C32" s="119"/>
      <c r="D32" s="119"/>
      <c r="E32" s="119"/>
      <c r="F32" s="119"/>
      <c r="G32" s="119"/>
      <c r="H32" s="119"/>
      <c r="I32" s="119"/>
    </row>
    <row r="33" spans="1:9" ht="49.5" customHeight="1" x14ac:dyDescent="0.3">
      <c r="A33" s="109" t="s">
        <v>113</v>
      </c>
      <c r="B33" s="3" t="s">
        <v>10</v>
      </c>
      <c r="C33" s="3" t="s">
        <v>55</v>
      </c>
      <c r="D33" s="3" t="s">
        <v>56</v>
      </c>
      <c r="E33" s="3" t="s">
        <v>11</v>
      </c>
      <c r="F33" s="3" t="s">
        <v>29</v>
      </c>
      <c r="G33" s="3" t="s">
        <v>36</v>
      </c>
      <c r="H33" s="3" t="s">
        <v>12</v>
      </c>
      <c r="I33" s="3" t="s">
        <v>13</v>
      </c>
    </row>
    <row r="34" spans="1:9" ht="91.5" customHeight="1" x14ac:dyDescent="0.3">
      <c r="A34" s="109"/>
      <c r="B34" s="7" t="s">
        <v>114</v>
      </c>
      <c r="C34" s="7" t="s">
        <v>124</v>
      </c>
      <c r="D34" s="7" t="s">
        <v>125</v>
      </c>
      <c r="E34" s="7" t="s">
        <v>22</v>
      </c>
      <c r="F34" s="11">
        <v>0.1</v>
      </c>
      <c r="G34" s="59" t="s">
        <v>94</v>
      </c>
      <c r="H34" s="43" t="s">
        <v>45</v>
      </c>
      <c r="I34" s="43" t="s">
        <v>84</v>
      </c>
    </row>
  </sheetData>
  <mergeCells count="40">
    <mergeCell ref="A9:H9"/>
    <mergeCell ref="B1:F1"/>
    <mergeCell ref="A2:E2"/>
    <mergeCell ref="F2:I2"/>
    <mergeCell ref="A3:G3"/>
    <mergeCell ref="H3:I3"/>
    <mergeCell ref="A4:E4"/>
    <mergeCell ref="F4:I4"/>
    <mergeCell ref="A5:C5"/>
    <mergeCell ref="D5:I5"/>
    <mergeCell ref="A6:H6"/>
    <mergeCell ref="A7:H7"/>
    <mergeCell ref="A8:H8"/>
    <mergeCell ref="A15:I15"/>
    <mergeCell ref="A16:F17"/>
    <mergeCell ref="G16:I16"/>
    <mergeCell ref="A18:F18"/>
    <mergeCell ref="A21:F21"/>
    <mergeCell ref="A19:F19"/>
    <mergeCell ref="A20:F20"/>
    <mergeCell ref="G18:I20"/>
    <mergeCell ref="G21:I21"/>
    <mergeCell ref="A10:H10"/>
    <mergeCell ref="A11:H11"/>
    <mergeCell ref="A12:I12"/>
    <mergeCell ref="A13:I13"/>
    <mergeCell ref="A14:I14"/>
    <mergeCell ref="A23:E23"/>
    <mergeCell ref="A22:I22"/>
    <mergeCell ref="A33:A34"/>
    <mergeCell ref="A24:E24"/>
    <mergeCell ref="A25:I25"/>
    <mergeCell ref="A26:I26"/>
    <mergeCell ref="A29:D29"/>
    <mergeCell ref="B32:I32"/>
    <mergeCell ref="A27:D27"/>
    <mergeCell ref="A28:D28"/>
    <mergeCell ref="A30:I30"/>
    <mergeCell ref="A31:I31"/>
    <mergeCell ref="E29:I29"/>
  </mergeCells>
  <printOptions horizontalCentered="1"/>
  <pageMargins left="0.31496062992125984" right="0.31496062992125984" top="0.35433070866141736" bottom="0.35433070866141736" header="0.31496062992125984" footer="0.31496062992125984"/>
  <pageSetup paperSize="9" scale="8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A9B79-9528-426F-A781-E295DE4E2A0A}">
  <dimension ref="A1:K32"/>
  <sheetViews>
    <sheetView tabSelected="1" view="pageBreakPreview" zoomScaleNormal="100" zoomScaleSheetLayoutView="100" workbookViewId="0">
      <selection activeCell="A11" sqref="A11:G11"/>
    </sheetView>
  </sheetViews>
  <sheetFormatPr defaultColWidth="9.125" defaultRowHeight="15" x14ac:dyDescent="0.3"/>
  <cols>
    <col min="1" max="1" width="38.25" style="1" customWidth="1"/>
    <col min="2" max="5" width="14.625" style="1" customWidth="1"/>
    <col min="6" max="6" width="13.625" style="1" customWidth="1"/>
    <col min="7" max="7" width="11.625" style="1" customWidth="1"/>
    <col min="8" max="8" width="12" style="1" customWidth="1"/>
    <col min="9" max="9" width="12.75" style="1" customWidth="1"/>
    <col min="10" max="16384" width="9.125" style="1"/>
  </cols>
  <sheetData>
    <row r="1" spans="1:11" x14ac:dyDescent="0.3">
      <c r="B1" s="60"/>
      <c r="C1" s="60"/>
      <c r="D1" s="60"/>
      <c r="E1" s="60"/>
      <c r="F1" s="60"/>
    </row>
    <row r="2" spans="1:11" ht="31.15" customHeight="1" x14ac:dyDescent="0.3">
      <c r="A2" s="62" t="s">
        <v>14</v>
      </c>
      <c r="B2" s="62"/>
      <c r="C2" s="62"/>
      <c r="D2" s="62"/>
      <c r="E2" s="62"/>
      <c r="F2" s="86" t="s">
        <v>67</v>
      </c>
      <c r="G2" s="86"/>
      <c r="H2" s="86"/>
      <c r="I2" s="86"/>
      <c r="J2" s="19"/>
      <c r="K2" s="19"/>
    </row>
    <row r="3" spans="1:11" ht="30.6" customHeight="1" x14ac:dyDescent="0.3">
      <c r="A3" s="61" t="s">
        <v>15</v>
      </c>
      <c r="B3" s="61"/>
      <c r="C3" s="61"/>
      <c r="D3" s="61"/>
      <c r="E3" s="61"/>
      <c r="F3" s="61"/>
      <c r="G3" s="61"/>
      <c r="H3" s="114" t="s">
        <v>141</v>
      </c>
      <c r="I3" s="114"/>
      <c r="J3" s="21"/>
      <c r="K3" s="21"/>
    </row>
    <row r="4" spans="1:11" ht="32.450000000000003" customHeight="1" x14ac:dyDescent="0.3">
      <c r="A4" s="61" t="s">
        <v>16</v>
      </c>
      <c r="B4" s="61"/>
      <c r="C4" s="61"/>
      <c r="D4" s="61"/>
      <c r="E4" s="86" t="s">
        <v>126</v>
      </c>
      <c r="F4" s="86"/>
      <c r="G4" s="86"/>
      <c r="H4" s="86"/>
      <c r="I4" s="86"/>
      <c r="J4" s="19"/>
      <c r="K4" s="19"/>
    </row>
    <row r="5" spans="1:11" ht="34.15" customHeight="1" x14ac:dyDescent="0.3">
      <c r="A5" s="61" t="s">
        <v>17</v>
      </c>
      <c r="B5" s="61"/>
      <c r="C5" s="61"/>
      <c r="D5" s="121" t="s">
        <v>127</v>
      </c>
      <c r="E5" s="121"/>
      <c r="F5" s="121"/>
      <c r="G5" s="121"/>
      <c r="H5" s="121"/>
      <c r="I5" s="121"/>
      <c r="J5" s="22"/>
      <c r="K5" s="22"/>
    </row>
    <row r="6" spans="1:11" ht="34.15" customHeight="1" x14ac:dyDescent="0.3">
      <c r="A6" s="61" t="s">
        <v>20</v>
      </c>
      <c r="B6" s="61"/>
      <c r="C6" s="61"/>
      <c r="D6" s="61"/>
      <c r="E6" s="61"/>
      <c r="F6" s="61"/>
      <c r="G6" s="61"/>
      <c r="H6" s="65" t="s">
        <v>97</v>
      </c>
      <c r="I6" s="65"/>
      <c r="J6" s="26"/>
      <c r="K6" s="26"/>
    </row>
    <row r="7" spans="1:11" ht="30.75" hidden="1" customHeight="1" x14ac:dyDescent="0.3">
      <c r="A7" s="61" t="s">
        <v>52</v>
      </c>
      <c r="B7" s="61"/>
      <c r="C7" s="61"/>
      <c r="D7" s="61"/>
      <c r="E7" s="61"/>
      <c r="F7" s="61"/>
      <c r="G7" s="61"/>
      <c r="H7" s="61"/>
      <c r="I7" s="35">
        <v>0</v>
      </c>
      <c r="J7" s="28"/>
      <c r="K7" s="28"/>
    </row>
    <row r="8" spans="1:11" ht="28.5" customHeight="1" x14ac:dyDescent="0.3">
      <c r="A8" s="61" t="s">
        <v>54</v>
      </c>
      <c r="B8" s="61"/>
      <c r="C8" s="61"/>
      <c r="D8" s="61"/>
      <c r="E8" s="61"/>
      <c r="F8" s="61"/>
      <c r="G8" s="61"/>
      <c r="H8" s="61"/>
      <c r="I8" s="34">
        <f>I20-I7</f>
        <v>188086.34</v>
      </c>
      <c r="J8" s="27"/>
      <c r="K8" s="27"/>
    </row>
    <row r="9" spans="1:11" ht="24.75" hidden="1" customHeight="1" x14ac:dyDescent="0.3">
      <c r="A9" s="61" t="s">
        <v>53</v>
      </c>
      <c r="B9" s="61"/>
      <c r="C9" s="61"/>
      <c r="D9" s="61"/>
      <c r="E9" s="61"/>
      <c r="F9" s="61"/>
      <c r="G9" s="61"/>
      <c r="H9" s="61"/>
      <c r="I9" s="50"/>
      <c r="J9" s="28"/>
      <c r="K9" s="28"/>
    </row>
    <row r="10" spans="1:11" ht="26.25" hidden="1" customHeight="1" x14ac:dyDescent="0.3">
      <c r="A10" s="159" t="s">
        <v>37</v>
      </c>
      <c r="B10" s="159"/>
      <c r="C10" s="159"/>
      <c r="D10" s="159"/>
      <c r="E10" s="159"/>
      <c r="F10" s="159"/>
      <c r="G10" s="159"/>
      <c r="H10" s="159"/>
      <c r="I10" s="8"/>
      <c r="J10" s="28"/>
      <c r="K10" s="28"/>
    </row>
    <row r="11" spans="1:11" ht="34.15" customHeight="1" x14ac:dyDescent="0.3">
      <c r="A11" s="119" t="s">
        <v>21</v>
      </c>
      <c r="B11" s="119"/>
      <c r="C11" s="119"/>
      <c r="D11" s="119"/>
      <c r="E11" s="119"/>
      <c r="F11" s="119"/>
      <c r="G11" s="119"/>
      <c r="H11" s="119"/>
      <c r="I11" s="46">
        <f>SUM(I7:I10)</f>
        <v>188086.34</v>
      </c>
      <c r="J11" s="25"/>
      <c r="K11" s="25"/>
    </row>
    <row r="12" spans="1:11" ht="27.75" customHeight="1" x14ac:dyDescent="0.3">
      <c r="A12" s="61" t="s">
        <v>18</v>
      </c>
      <c r="B12" s="61"/>
      <c r="C12" s="61"/>
      <c r="D12" s="61"/>
      <c r="E12" s="61"/>
      <c r="F12" s="61"/>
      <c r="G12" s="61"/>
      <c r="H12" s="61"/>
      <c r="I12" s="61"/>
      <c r="J12" s="20"/>
      <c r="K12" s="20"/>
    </row>
    <row r="13" spans="1:11" ht="36" customHeight="1" x14ac:dyDescent="0.3">
      <c r="A13" s="70" t="s">
        <v>128</v>
      </c>
      <c r="B13" s="70"/>
      <c r="C13" s="70"/>
      <c r="D13" s="70"/>
      <c r="E13" s="70"/>
      <c r="F13" s="70"/>
      <c r="G13" s="70"/>
      <c r="H13" s="70"/>
      <c r="I13" s="70"/>
      <c r="J13" s="23"/>
      <c r="K13" s="23"/>
    </row>
    <row r="14" spans="1:11" ht="34.5" customHeight="1" x14ac:dyDescent="0.3">
      <c r="A14" s="61" t="s">
        <v>19</v>
      </c>
      <c r="B14" s="61"/>
      <c r="C14" s="61"/>
      <c r="D14" s="61"/>
      <c r="E14" s="61"/>
      <c r="F14" s="61"/>
      <c r="G14" s="61"/>
      <c r="H14" s="61"/>
      <c r="I14" s="61"/>
      <c r="J14" s="20"/>
      <c r="K14" s="20"/>
    </row>
    <row r="15" spans="1:11" ht="40.5" customHeight="1" x14ac:dyDescent="0.3">
      <c r="A15" s="70" t="s">
        <v>140</v>
      </c>
      <c r="B15" s="70"/>
      <c r="C15" s="70"/>
      <c r="D15" s="70"/>
      <c r="E15" s="70"/>
      <c r="F15" s="70"/>
      <c r="G15" s="70"/>
      <c r="H15" s="70"/>
      <c r="I15" s="70"/>
      <c r="J15" s="24"/>
      <c r="K15" s="24"/>
    </row>
    <row r="16" spans="1:11" ht="28.5" customHeight="1" x14ac:dyDescent="0.3">
      <c r="A16" s="119" t="s">
        <v>0</v>
      </c>
      <c r="B16" s="119"/>
      <c r="C16" s="119"/>
      <c r="D16" s="119"/>
      <c r="E16" s="119"/>
      <c r="F16" s="119"/>
      <c r="G16" s="98" t="s">
        <v>27</v>
      </c>
      <c r="H16" s="98"/>
      <c r="I16" s="98"/>
    </row>
    <row r="17" spans="1:9" ht="43.5" customHeight="1" x14ac:dyDescent="0.3">
      <c r="A17" s="119"/>
      <c r="B17" s="119"/>
      <c r="C17" s="119"/>
      <c r="D17" s="119"/>
      <c r="E17" s="119"/>
      <c r="F17" s="119"/>
      <c r="G17" s="8" t="s">
        <v>22</v>
      </c>
      <c r="H17" s="9" t="s">
        <v>35</v>
      </c>
      <c r="I17" s="9" t="s">
        <v>23</v>
      </c>
    </row>
    <row r="18" spans="1:9" ht="27.75" customHeight="1" x14ac:dyDescent="0.3">
      <c r="A18" s="146" t="s">
        <v>64</v>
      </c>
      <c r="B18" s="146"/>
      <c r="C18" s="146"/>
      <c r="D18" s="146"/>
      <c r="E18" s="146"/>
      <c r="F18" s="146"/>
      <c r="G18" s="16">
        <v>1</v>
      </c>
      <c r="H18" s="10">
        <v>6252.34</v>
      </c>
      <c r="I18" s="52">
        <f>H18*G18</f>
        <v>6252.34</v>
      </c>
    </row>
    <row r="19" spans="1:9" ht="28.5" customHeight="1" x14ac:dyDescent="0.3">
      <c r="A19" s="146" t="s">
        <v>58</v>
      </c>
      <c r="B19" s="146"/>
      <c r="C19" s="146"/>
      <c r="D19" s="146"/>
      <c r="E19" s="146"/>
      <c r="F19" s="146"/>
      <c r="G19" s="16">
        <v>1</v>
      </c>
      <c r="H19" s="10">
        <v>181834</v>
      </c>
      <c r="I19" s="52">
        <f>H19*G19</f>
        <v>181834</v>
      </c>
    </row>
    <row r="20" spans="1:9" ht="29.25" customHeight="1" x14ac:dyDescent="0.3">
      <c r="A20" s="134" t="s">
        <v>41</v>
      </c>
      <c r="B20" s="134"/>
      <c r="C20" s="134"/>
      <c r="D20" s="134"/>
      <c r="E20" s="134"/>
      <c r="F20" s="134"/>
      <c r="G20" s="32"/>
      <c r="H20" s="32"/>
      <c r="I20" s="53">
        <f>SUM(I18:I19)</f>
        <v>188086.34</v>
      </c>
    </row>
    <row r="21" spans="1:9" ht="32.450000000000003" customHeight="1" x14ac:dyDescent="0.3">
      <c r="A21" s="61" t="s">
        <v>24</v>
      </c>
      <c r="B21" s="61"/>
      <c r="C21" s="61"/>
      <c r="D21" s="61"/>
      <c r="E21" s="61"/>
      <c r="F21" s="61"/>
      <c r="G21" s="61"/>
      <c r="H21" s="61"/>
      <c r="I21" s="61"/>
    </row>
    <row r="22" spans="1:9" ht="33.75" customHeight="1" x14ac:dyDescent="0.3">
      <c r="A22" s="119" t="s">
        <v>0</v>
      </c>
      <c r="B22" s="119"/>
      <c r="C22" s="119"/>
      <c r="D22" s="119"/>
      <c r="E22" s="119"/>
      <c r="F22" s="50" t="s">
        <v>34</v>
      </c>
      <c r="G22" s="50" t="s">
        <v>31</v>
      </c>
      <c r="H22" s="50" t="s">
        <v>32</v>
      </c>
      <c r="I22" s="50" t="s">
        <v>33</v>
      </c>
    </row>
    <row r="23" spans="1:9" ht="38.25" customHeight="1" x14ac:dyDescent="0.3">
      <c r="A23" s="135" t="str">
        <f>E4</f>
        <v>სსიპ-ვახტანგ პაპუნიძის სახელობის დაბა ქედის საჯარო სკოლის საკლასო ოთახის რემონტი და ინვენტარის შეძენა</v>
      </c>
      <c r="B23" s="135"/>
      <c r="C23" s="135"/>
      <c r="D23" s="135"/>
      <c r="E23" s="135"/>
      <c r="F23" s="51" t="s">
        <v>30</v>
      </c>
      <c r="G23" s="2" t="s">
        <v>30</v>
      </c>
      <c r="H23" s="2" t="s">
        <v>30</v>
      </c>
      <c r="I23" s="2" t="s">
        <v>30</v>
      </c>
    </row>
    <row r="24" spans="1:9" ht="33.75" customHeight="1" x14ac:dyDescent="0.3">
      <c r="A24" s="61" t="s">
        <v>25</v>
      </c>
      <c r="B24" s="61"/>
      <c r="C24" s="61"/>
      <c r="D24" s="61"/>
      <c r="E24" s="61"/>
      <c r="F24" s="61"/>
      <c r="G24" s="61"/>
      <c r="H24" s="61"/>
      <c r="I24" s="61"/>
    </row>
    <row r="25" spans="1:9" ht="31.5" customHeight="1" x14ac:dyDescent="0.3">
      <c r="A25" s="157" t="s">
        <v>130</v>
      </c>
      <c r="B25" s="157"/>
      <c r="C25" s="157"/>
      <c r="D25" s="157"/>
      <c r="E25" s="157"/>
      <c r="F25" s="157"/>
      <c r="G25" s="157"/>
      <c r="H25" s="157"/>
      <c r="I25" s="157"/>
    </row>
    <row r="26" spans="1:9" ht="36" customHeight="1" x14ac:dyDescent="0.3">
      <c r="A26" s="98" t="str">
        <f>A22</f>
        <v>დასახელება</v>
      </c>
      <c r="B26" s="98"/>
      <c r="C26" s="98"/>
      <c r="D26" s="98"/>
      <c r="E26" s="48" t="s">
        <v>129</v>
      </c>
      <c r="F26" s="48" t="s">
        <v>76</v>
      </c>
      <c r="G26" s="48" t="s">
        <v>77</v>
      </c>
      <c r="H26" s="48" t="s">
        <v>78</v>
      </c>
      <c r="I26" s="48" t="s">
        <v>79</v>
      </c>
    </row>
    <row r="27" spans="1:9" ht="45.75" customHeight="1" x14ac:dyDescent="0.3">
      <c r="A27" s="86" t="str">
        <f>A23</f>
        <v>სსიპ-ვახტანგ პაპუნიძის სახელობის დაბა ქედის საჯარო სკოლის საკლასო ოთახის რემონტი და ინვენტარის შეძენა</v>
      </c>
      <c r="B27" s="86"/>
      <c r="C27" s="86"/>
      <c r="D27" s="86"/>
      <c r="E27" s="2">
        <v>34913.660000000003</v>
      </c>
      <c r="F27" s="2">
        <f>I20</f>
        <v>188086.34</v>
      </c>
      <c r="G27" s="2">
        <v>0</v>
      </c>
      <c r="H27" s="2">
        <v>0</v>
      </c>
      <c r="I27" s="2">
        <v>0</v>
      </c>
    </row>
    <row r="28" spans="1:9" ht="60" customHeight="1" x14ac:dyDescent="0.3">
      <c r="A28" s="110" t="s">
        <v>43</v>
      </c>
      <c r="B28" s="110"/>
      <c r="C28" s="110"/>
      <c r="D28" s="110"/>
      <c r="E28" s="158" t="s">
        <v>131</v>
      </c>
      <c r="F28" s="158"/>
      <c r="G28" s="158"/>
      <c r="H28" s="158"/>
      <c r="I28" s="158"/>
    </row>
    <row r="29" spans="1:9" x14ac:dyDescent="0.3">
      <c r="A29" s="54"/>
      <c r="B29" s="54"/>
      <c r="C29" s="54"/>
      <c r="D29" s="54"/>
      <c r="E29" s="54"/>
      <c r="F29" s="54"/>
      <c r="G29" s="54"/>
      <c r="H29" s="54"/>
      <c r="I29" s="54"/>
    </row>
    <row r="30" spans="1:9" ht="40.5" customHeight="1" x14ac:dyDescent="0.3">
      <c r="A30" s="50" t="s">
        <v>39</v>
      </c>
      <c r="B30" s="119" t="s">
        <v>26</v>
      </c>
      <c r="C30" s="119"/>
      <c r="D30" s="119"/>
      <c r="E30" s="119"/>
      <c r="F30" s="119"/>
      <c r="G30" s="119"/>
      <c r="H30" s="119"/>
      <c r="I30" s="119"/>
    </row>
    <row r="31" spans="1:9" ht="55.5" customHeight="1" x14ac:dyDescent="0.3">
      <c r="A31" s="156" t="s">
        <v>132</v>
      </c>
      <c r="B31" s="48" t="s">
        <v>10</v>
      </c>
      <c r="C31" s="48" t="s">
        <v>55</v>
      </c>
      <c r="D31" s="48" t="s">
        <v>56</v>
      </c>
      <c r="E31" s="48" t="s">
        <v>11</v>
      </c>
      <c r="F31" s="48" t="s">
        <v>29</v>
      </c>
      <c r="G31" s="48" t="s">
        <v>36</v>
      </c>
      <c r="H31" s="48" t="s">
        <v>12</v>
      </c>
      <c r="I31" s="48" t="s">
        <v>13</v>
      </c>
    </row>
    <row r="32" spans="1:9" ht="102.75" customHeight="1" x14ac:dyDescent="0.3">
      <c r="A32" s="156"/>
      <c r="B32" s="49" t="s">
        <v>133</v>
      </c>
      <c r="C32" s="49" t="s">
        <v>134</v>
      </c>
      <c r="D32" s="49" t="s">
        <v>134</v>
      </c>
      <c r="E32" s="49" t="s">
        <v>22</v>
      </c>
      <c r="F32" s="11">
        <v>0.1</v>
      </c>
      <c r="G32" s="13" t="s">
        <v>135</v>
      </c>
      <c r="H32" s="43" t="s">
        <v>136</v>
      </c>
      <c r="I32" s="55" t="s">
        <v>137</v>
      </c>
    </row>
  </sheetData>
  <mergeCells count="36">
    <mergeCell ref="A9:H9"/>
    <mergeCell ref="B1:F1"/>
    <mergeCell ref="A2:E2"/>
    <mergeCell ref="F2:I2"/>
    <mergeCell ref="A3:G3"/>
    <mergeCell ref="H3:I3"/>
    <mergeCell ref="A5:C5"/>
    <mergeCell ref="D5:I5"/>
    <mergeCell ref="A7:H7"/>
    <mergeCell ref="A8:H8"/>
    <mergeCell ref="A6:G6"/>
    <mergeCell ref="H6:I6"/>
    <mergeCell ref="A4:D4"/>
    <mergeCell ref="E4:I4"/>
    <mergeCell ref="A22:E22"/>
    <mergeCell ref="A10:H10"/>
    <mergeCell ref="A11:H11"/>
    <mergeCell ref="A12:I12"/>
    <mergeCell ref="A13:I13"/>
    <mergeCell ref="A14:I14"/>
    <mergeCell ref="A15:I15"/>
    <mergeCell ref="A16:F17"/>
    <mergeCell ref="G16:I16"/>
    <mergeCell ref="A18:F18"/>
    <mergeCell ref="A20:F20"/>
    <mergeCell ref="A21:I21"/>
    <mergeCell ref="A19:F19"/>
    <mergeCell ref="A31:A32"/>
    <mergeCell ref="A23:E23"/>
    <mergeCell ref="A24:I24"/>
    <mergeCell ref="A25:I25"/>
    <mergeCell ref="A28:D28"/>
    <mergeCell ref="B30:I30"/>
    <mergeCell ref="A26:D26"/>
    <mergeCell ref="A27:D27"/>
    <mergeCell ref="E28:I28"/>
  </mergeCells>
  <printOptions horizontalCentered="1"/>
  <pageMargins left="0.31496062992125984" right="0.31496062992125984" top="0.35433070866141736" bottom="0.35433070866141736" header="0.31496062992125984" footer="0.31496062992125984"/>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სამუშაო ფურცლები</vt:lpstr>
      </vt:variant>
      <vt:variant>
        <vt:i4>6</vt:i4>
      </vt:variant>
      <vt:variant>
        <vt:lpstr>დასათაურებული დიაპაზონები</vt:lpstr>
      </vt:variant>
      <vt:variant>
        <vt:i4>4</vt:i4>
      </vt:variant>
    </vt:vector>
  </HeadingPairs>
  <TitlesOfParts>
    <vt:vector size="10" baseType="lpstr">
      <vt:lpstr>04 00</vt:lpstr>
      <vt:lpstr>04 01</vt:lpstr>
      <vt:lpstr>ბაგა-ბაღების გაერ. 04 01 01</vt:lpstr>
      <vt:lpstr>04 02</vt:lpstr>
      <vt:lpstr>04 02 01</vt:lpstr>
      <vt:lpstr>02 04 02 ქედის სკოლა</vt:lpstr>
      <vt:lpstr>'04 01'!დასაბეჭდი_არე</vt:lpstr>
      <vt:lpstr>'04 02'!დასაბეჭდი_არე</vt:lpstr>
      <vt:lpstr>'04 02 01'!დასაბეჭდი_არე</vt:lpstr>
      <vt:lpstr>'ბაგა-ბაღების გაერ. 04 01 01'!დასაბეჭდი_არე</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giorgi mgzavridze</cp:lastModifiedBy>
  <cp:lastPrinted>2026-02-04T14:08:45Z</cp:lastPrinted>
  <dcterms:created xsi:type="dcterms:W3CDTF">2021-06-16T13:27:45Z</dcterms:created>
  <dcterms:modified xsi:type="dcterms:W3CDTF">2026-02-04T14:08:54Z</dcterms:modified>
</cp:coreProperties>
</file>