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C:\Users\E K A\Desktop\ნინო ახალი\"/>
    </mc:Choice>
  </mc:AlternateContent>
  <xr:revisionPtr revIDLastSave="0" documentId="13_ncr:1_{CDDD03A6-3A14-4268-A431-7778FAEE539E}" xr6:coauthVersionLast="47" xr6:coauthVersionMax="47" xr10:uidLastSave="{00000000-0000-0000-0000-000000000000}"/>
  <bookViews>
    <workbookView xWindow="-28920" yWindow="465" windowWidth="29040" windowHeight="15720" tabRatio="724" activeTab="1" xr2:uid="{00000000-000D-0000-FFFF-FFFF00000000}"/>
  </bookViews>
  <sheets>
    <sheet name="03 00" sheetId="39" r:id="rId1"/>
    <sheet name="03 01" sheetId="3" r:id="rId2"/>
    <sheet name="კომუნალური 03 01 01" sheetId="6" r:id="rId3"/>
  </sheets>
  <definedNames>
    <definedName name="_xlnm.Print_Area" localSheetId="0">'03 00'!$A$1:$L$16</definedName>
    <definedName name="_xlnm.Print_Area" localSheetId="2">'კომუნალური 03 01 01'!$A$1:$I$36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6" l="1"/>
  <c r="I7" i="6"/>
  <c r="I11" i="6" s="1"/>
  <c r="I12" i="3" l="1"/>
  <c r="J12" i="3"/>
  <c r="K12" i="3"/>
  <c r="L12" i="3"/>
  <c r="H12" i="3"/>
  <c r="A26" i="6" l="1"/>
  <c r="I19" i="6" l="1"/>
  <c r="A23" i="6"/>
  <c r="A27" i="6" s="1"/>
  <c r="L13" i="3" l="1"/>
  <c r="I18" i="6" l="1"/>
  <c r="I20" i="6" l="1"/>
  <c r="H13" i="3"/>
  <c r="H12" i="39" s="1"/>
  <c r="J13" i="3"/>
  <c r="K13" i="3"/>
  <c r="K12" i="39" l="1"/>
  <c r="K13" i="39" s="1"/>
  <c r="L12" i="39"/>
  <c r="L13" i="39" s="1"/>
  <c r="J12" i="39"/>
  <c r="J13" i="39" s="1"/>
  <c r="I13" i="3"/>
  <c r="H13" i="39" l="1"/>
  <c r="I12" i="39"/>
  <c r="I13" i="39" s="1"/>
</calcChain>
</file>

<file path=xl/sharedStrings.xml><?xml version="1.0" encoding="utf-8"?>
<sst xmlns="http://schemas.openxmlformats.org/spreadsheetml/2006/main" count="197" uniqueCount="104">
  <si>
    <t>დასახელება</t>
  </si>
  <si>
    <t>პრიორიტეტის დასახელება, რომლის ფარგლებშიც ხორციელდება პროგრამა:</t>
  </si>
  <si>
    <t>პროგრამის კლასიფიკაციის კოდი:</t>
  </si>
  <si>
    <t>პროგრამის დასახელება:</t>
  </si>
  <si>
    <t>პროგრამის განმახორციელებელი:</t>
  </si>
  <si>
    <t>პროგრამის განხორციელების პერიოდი:</t>
  </si>
  <si>
    <t>პროგრამის მიზანი</t>
  </si>
  <si>
    <t>პროგრამის აღწერა</t>
  </si>
  <si>
    <t>მოსალოდნელი საბოლოო შედეგი</t>
  </si>
  <si>
    <t>ინდიკატორის დასახელება</t>
  </si>
  <si>
    <t>ზომის ერთეული</t>
  </si>
  <si>
    <t>მონაცემთა მოგროვების მეთოდი</t>
  </si>
  <si>
    <t>რისკი</t>
  </si>
  <si>
    <t>პროგრამის დასახელება, რის ფარგლებშიც ხორციელდება ქვეპროგრამა:</t>
  </si>
  <si>
    <t>ქვეპროგრამის კლასიფიკაციის კოდი:</t>
  </si>
  <si>
    <t>ქვეპროგრამის დასახელება:</t>
  </si>
  <si>
    <t>ქვეპროგრამის განმახორციელებელი:</t>
  </si>
  <si>
    <t>ქვეპროგრამის მიზანი</t>
  </si>
  <si>
    <t>ქვეპროგრამის აღწერა</t>
  </si>
  <si>
    <t>ქვეპროგრამის დაფინანსების წყარო</t>
  </si>
  <si>
    <t>სულ ქვეპროგრამის  ბიუჯეტი</t>
  </si>
  <si>
    <t>რაოდენობა</t>
  </si>
  <si>
    <t>სულ (ლარი)</t>
  </si>
  <si>
    <t>ქვეპროგრამის განხორციელების დროითი გეგმა</t>
  </si>
  <si>
    <t>მოსალოდნელი შუალედური შედეგი</t>
  </si>
  <si>
    <t>პროდუქტი</t>
  </si>
  <si>
    <t>სულ პროგრამის ბიუჯეტი</t>
  </si>
  <si>
    <t>ცდომილების ალბათობა (%)</t>
  </si>
  <si>
    <t>II კვარტალი</t>
  </si>
  <si>
    <t>III კვარტალი</t>
  </si>
  <si>
    <t>IV კვარტალი</t>
  </si>
  <si>
    <t>I კვარტალი</t>
  </si>
  <si>
    <t>ერთეულის საშუალო ფასი (ლარი)</t>
  </si>
  <si>
    <t>მონაცემთა წყარო</t>
  </si>
  <si>
    <t>მათ შორის კაპიტალური პროექტები</t>
  </si>
  <si>
    <t>საბოლოო შედეგი</t>
  </si>
  <si>
    <t>გრძ.მეტრი</t>
  </si>
  <si>
    <t>შუალედური შედეგი</t>
  </si>
  <si>
    <t>კვ.მ.</t>
  </si>
  <si>
    <t>ქვეპროგრამების დასახელება</t>
  </si>
  <si>
    <t>ჯამი</t>
  </si>
  <si>
    <t>გაეროს მდგრადი განვითარების მიზანი (SDG), რომლის მიღწევასაც ემსახურება პროგრამა</t>
  </si>
  <si>
    <t>გაეროს მდგრადი განვითარების მიზანი (SDG), რომლის მიღწევასაც ემსახურება ქვეპროგრამა</t>
  </si>
  <si>
    <t>ქედის მუნიციპალიტეტის მერია</t>
  </si>
  <si>
    <t xml:space="preserve"> სივრცითი მოწყობის, არქიტექტურისა და მშენებლობის სამსახური, ეკონომიკური განვითარების სამსახური</t>
  </si>
  <si>
    <t>2026 წელი</t>
  </si>
  <si>
    <t>2027 წელი</t>
  </si>
  <si>
    <t>2026-2029 წწ.</t>
  </si>
  <si>
    <t>მუნიციპალური ბიუჯეტი</t>
  </si>
  <si>
    <t>სხვა წყარო</t>
  </si>
  <si>
    <t>სახელმწიფო ბიუჯეტი</t>
  </si>
  <si>
    <t>2025 წელი (საბაზისო მაჩვენებელი)</t>
  </si>
  <si>
    <t>2026 წელი (მიზნობრივი მაჩვენებელი)</t>
  </si>
  <si>
    <t>სუბსიდია</t>
  </si>
  <si>
    <t>2025 წელი (მიზნობრივი მაჩვენებელი)</t>
  </si>
  <si>
    <t>2028  წელი</t>
  </si>
  <si>
    <t>2029  წელი</t>
  </si>
  <si>
    <t>სხვა ხარჯები</t>
  </si>
  <si>
    <t>სხვა არაკლასიფიცირებული საქმიანობა დასუფთავებისა და გარემოს დაცვის სფეროში</t>
  </si>
  <si>
    <t>03 01</t>
  </si>
  <si>
    <t xml:space="preserve"> დასუფთავება და გარემოს დაცვა </t>
  </si>
  <si>
    <t>შპს ქედის კომუნალურ სერვისი</t>
  </si>
  <si>
    <t>03 01 01</t>
  </si>
  <si>
    <t>03 00</t>
  </si>
  <si>
    <t>დასუფთავება და გარემოს დაცვა</t>
  </si>
  <si>
    <t>ქედის მუნიციპალიტეტის მერია, ეკონომიკური განვითარების სამსახური</t>
  </si>
  <si>
    <t>მუნიციპალიტეტში ეკოლოგიური მდგომარეობის გაუმჯობესება და დასუფთავების მუნიციპალური სერვისის გამართული ფუნქციონირება</t>
  </si>
  <si>
    <t>ტერიტორიის ფართობი, სადაც ხორციელდება დასუფთავების სერვისი</t>
  </si>
  <si>
    <t>დასახლებულ პუნქტებში განთავსებული კონტეინერების რაოდენობა</t>
  </si>
  <si>
    <t>წლის განმავლობაში ნაგავსაყრელზე გატანილი ნარჩენების ოდენობა</t>
  </si>
  <si>
    <t>დასუფთავების სერვისში დასაქმებულთა რაოდენობა (ქალი, კაცი)</t>
  </si>
  <si>
    <t>სერვისით მოსარგებლეთა რაოდენობა</t>
  </si>
  <si>
    <t>ქედის მუნიციპლიტეტის მერია, ეკონომიკური განვითარების სამსახური</t>
  </si>
  <si>
    <t>მონიტორინგი</t>
  </si>
  <si>
    <t xml:space="preserve"> ქვეყანაში არსებული მდგომარეობა. 
</t>
  </si>
  <si>
    <t>კვ.მ</t>
  </si>
  <si>
    <t>მუნიციპალიტეტის მოსახლეობის 80% მათ შორის:  ქალი 60%, კაცი40 %</t>
  </si>
  <si>
    <t>ტონა/მოცულობა</t>
  </si>
  <si>
    <t>2025 წელი გეგმა</t>
  </si>
  <si>
    <t>2026 წელი პროექტი</t>
  </si>
  <si>
    <t>2027 წელი პროგნოზი</t>
  </si>
  <si>
    <t>2028 წელი პროგნოზი</t>
  </si>
  <si>
    <t>2029 წელი პროგნოზი</t>
  </si>
  <si>
    <t>X</t>
  </si>
  <si>
    <t>უზრუნველყოფილია დასუფთავების მუნიციპალური სერვისის ხარისხიანი ფუნქციონირება</t>
  </si>
  <si>
    <t>ტერიტორიის ფართობი, 
სადაც ხორციელდება 
დასუფთავების სერვისი</t>
  </si>
  <si>
    <t>65 (მ.შ. ქალი 27%, კაცი 73%)</t>
  </si>
  <si>
    <t xml:space="preserve"> მუნიციპალიტეტის მოსახლეობის 80% მათ შორის ქალი60%, კაცი40%</t>
  </si>
  <si>
    <t xml:space="preserve"> მუნიციპალიტეტში ეკოლოგიური მდგომარეობის გაუმჯობესება და დასუფთავების მუნიციპალური სერვისის გამართული ფუნქციონირება</t>
  </si>
  <si>
    <t>შუალედური შედეგის შეფასების ინდიკატორი</t>
  </si>
  <si>
    <t>პროგრამის ფარგლებში განხორციელდება მუნიციპალიტეტის ცალკეული  ტერიტორიის, მწვანე საფარის,  არსებული ეზოების დაგვა-დასუფთავება; სანაგვე კონტეინერების დეზიფექცია, მუნიციპალიტეტის ცალკეული ტერიტორიების, ქუჩების მორწყვა-მორეცხვა; მუნიციპალიტეტის ტერიტორიის თოვლის საფარისაგან გაწმენდა, მოყინვის საწინააღმდეგო სამუშაოების განხორციელება  და საჭიროების შემთხვევაში თოვლის მასის გატანა;  საყოფაცხოვრებო, მყარი და დიდი ზომის ნარჩენების, ქუჩების მონახვეტის შეგროვება მუნიციპალიტეტის ტერიტორიაზე  განთავსებულ ურნებში და ნაგავსაყრელ პოლიგონამდე ტრანსპორტირება; მუნიციპალიტეტის ტერიტორიიდან ნარჩენების გატანას მოემსახურება 2 ნაგავმზიდი. გარე- განათების მოვლა პატრონობა, უპატრონო და მაწანწალა ცხოველების გაუვნებელყოფა, გზის გაწმენდა ჩამოწოლილი მეწყერის მასისაგან, გზის გაწმენდა თოვლის საფარისგან. საზოგადოებრივი საპირფარეშოების მოვლა-პატრონობა. მუნიციპალიტეტში სოფლებისათვის დამატებით კომუნალური მომსახურებისათვის კონტეინერების განთავსება დღემდე მომსახურების გარეშე დარჩენილი უბნებისათვის. რითაც მომსახურების სფეროში მოექცევა მუნიციპალიტეტის მთელი დასახლებული ტერიტორია. მუნიციპალიტეტში ნარჩენების მართვის სისტემის გაუმჯობესება (კონტეინერების შეძენა) მოსახლეობისათვის, განსაკუთრებით კი ქალებისათვის მნიშვნელოვანია, რადგან ძირითადად ქალები არიან ჩართულები საოჯახო საქმეებში და მათი არანაზღაურებადი შრომის ნაწილია საყოფაცხოვრებო ნარჩენებზე ზრუნვა.</t>
  </si>
  <si>
    <t>უზუნველყოფილია დასუფთავების მუნიციპალური სერვისის ხარისხიანი ფუნქციონირება</t>
  </si>
  <si>
    <t>65 მათ შორის  27% ქალი; 73%  კაცი</t>
  </si>
  <si>
    <t>65 მათ შორის 27% ქალი; 73% კაცი</t>
  </si>
  <si>
    <t>65 მათ შორის 27% ქალი, 73%  კაცი</t>
  </si>
  <si>
    <t>70 მათ შორის 27% ქალი; 73%  კაცი</t>
  </si>
  <si>
    <t>დანერგილია მუნიციპალური ნარჩენების მართვის ეფექტური სისტემა და მუნიციპალიტეტში გაუმჯობესებულია ეკოლოგიური მდგომარეობა</t>
  </si>
  <si>
    <t>საბოლოო შედეგის შეფასების ინდიკატორი</t>
  </si>
  <si>
    <t>დასუფთავების სერვისში დასაქმებულთა რაოდენობა                    (ქალი, კაცი)</t>
  </si>
  <si>
    <t>პროგრამის ფარგლებში განხორციელდება  გარემოს დასუფთავება და ნარჩენების გატანა, მწვანე ნარგავების მოვლა-პატრონობა, განვითარება, უპატრონო ცხოველების მოვლითი ღონისძიებები, დაფინანსდება აღნიშნულთან დაკავშირებული ხარჯები, უზრუნველყოფილი იქნება მუნიციპალიტეტის დასუფთავება, შესაბამისად ქვეპროგრამის ფარგლებში გათვალისწინებულია მუნიციპალიტეტის სანიტარული წესრიგის შენარჩუნება და გაუმჯობესება; ნარჩენების სრული იზოლირება მოსახლეობისა და გარემოსაგან; მუნიციპალიტეტის ყოველდღიური დაგვა–დასუფთავება და ნარჩენების გატანა; მუნიციპალიტეტის ტერიტორიის კეთილმოწყობითი და გამწვანებითი სამუშაოები ასევე სკვერებში ბალახის  გათიბვა.</t>
  </si>
  <si>
    <r>
      <rPr>
        <b/>
        <sz val="10"/>
        <color theme="1"/>
        <rFont val="Sylfaen"/>
        <family val="1"/>
      </rPr>
      <t>მიზანი 11 -</t>
    </r>
    <r>
      <rPr>
        <sz val="10"/>
        <color theme="1"/>
        <rFont val="Sylfaen"/>
        <family val="1"/>
      </rPr>
      <t xml:space="preserve"> მდგრადი ქალაქები და დასახლებები  </t>
    </r>
    <r>
      <rPr>
        <b/>
        <sz val="10"/>
        <color theme="1"/>
        <rFont val="Sylfaen"/>
        <family val="1"/>
      </rPr>
      <t xml:space="preserve">                            მიზანი 12</t>
    </r>
    <r>
      <rPr>
        <sz val="10"/>
        <color theme="1"/>
        <rFont val="Sylfaen"/>
        <family val="1"/>
      </rPr>
      <t xml:space="preserve"> - მდგრადი მოხმარება და წარმოება                                              </t>
    </r>
    <r>
      <rPr>
        <b/>
        <sz val="10"/>
        <color theme="1"/>
        <rFont val="Sylfaen"/>
        <family val="1"/>
      </rPr>
      <t xml:space="preserve">      მიზანი 15</t>
    </r>
    <r>
      <rPr>
        <sz val="10"/>
        <color theme="1"/>
        <rFont val="Sylfaen"/>
        <family val="1"/>
      </rPr>
      <t xml:space="preserve"> - დედამიწის ეკოსისტემები     </t>
    </r>
  </si>
  <si>
    <r>
      <rPr>
        <b/>
        <sz val="11"/>
        <color theme="1"/>
        <rFont val="Sylfaen"/>
        <family val="1"/>
      </rPr>
      <t>მიზანი 11</t>
    </r>
    <r>
      <rPr>
        <sz val="11"/>
        <color theme="1"/>
        <rFont val="Sylfaen"/>
        <family val="1"/>
      </rPr>
      <t xml:space="preserve"> - მდგრადი ქალაქები და დასახლებები                           </t>
    </r>
    <r>
      <rPr>
        <b/>
        <sz val="11"/>
        <color theme="1"/>
        <rFont val="Sylfaen"/>
        <family val="1"/>
      </rPr>
      <t xml:space="preserve">   მიზანი 12</t>
    </r>
    <r>
      <rPr>
        <sz val="11"/>
        <color theme="1"/>
        <rFont val="Sylfaen"/>
        <family val="1"/>
      </rPr>
      <t xml:space="preserve"> - მდგრადი მოხმარება და წარმოება                                                    </t>
    </r>
    <r>
      <rPr>
        <b/>
        <sz val="11"/>
        <color theme="1"/>
        <rFont val="Sylfaen"/>
        <family val="1"/>
      </rPr>
      <t>მიზანი 15</t>
    </r>
    <r>
      <rPr>
        <sz val="11"/>
        <color theme="1"/>
        <rFont val="Sylfaen"/>
        <family val="1"/>
      </rPr>
      <t xml:space="preserve"> - დედამიწის ეკოსისტემები     </t>
    </r>
  </si>
  <si>
    <r>
      <t xml:space="preserve">ქვეპროგრამა გულისხმობს მუნიციპალიტეტის ტერიტორიაზე სხვადასხვა საყოფაცხოვრებო მომსახურებების უზრუნველყოფას. კერძოდ, დაბის მთლიან ტერიტორიაზე ხდება ქუჩების დაგვა დასუფთავება, სპეციალურად განთავსებულ ურნებში საყოფაცხოვრებო ნარჩენების შეგროვება და შემდეგ გატანა გონიოს ნაგავსაყრელზე სპეციალური ნაგავმზიდებით. ამ სფეროში დასაქმებულია ცხრა თანამშრომელი, გვაქვს სამი ერთეული ნაგავმზიდი ავტომობილი. მუნიციპალიტეტის 64 ვე სოფელში და დაბის ტერიტორიაზე განლაგებულია ქუჩების გარე-განათება, ყოველწლიურად ემატება გარეგანათებების რაოდენობა სოფლებში რომლებიც პერიოდულად საჭიროებენ მოვლაპატრონობას, (დამწვარი ნათურების გამოცვლა, მეწყერების და სხვა რიგი მიზეზებით გამოწვეული დაზიანებული კაბელების და ე.წ. პლაფონების აღდგენა), რის უზრუნველსაყოფად ქვეპროგრამის ფარგლებში ფინანსდება გარე განათების არსებული წერტილების ექსპლუატაცია, რეაბილიტირებულ ქუჩებსა და გზებზე, სადღესასწაულო დღეებში დაბაში და თემების ცენტრებში დეკორატიული განათებების მოწყობა. ძირითადად წინასაახალწლო პერიოდში და მათი დემონტაჟი ახალი წლის დღეების შემდეგ. ამ სფეროში დასაქმებულია 16 თანამშრომელი და ორი სპეციალური ამწე-კალათა, რომელთაგან ერთი მათგანი ამორტიზებულია და თითქმის აღარ არის ექსპლუატაციაში, ამიტომ ორგანიზაცია აუცილებლად საჭიროებს ერთი ახალი ამწეკალათის დამატებას. ქვეპროგრამის ფარგლებში, ზამთრის პერიოდში ხორციელდება გზების, ქუჩების და სკვერების გაწმენდა თოვლის საფარისაგან. ხორციელდება აგრეთვე დაბასა და თემებში საზოგადოებრივი სარგებლობის საპირფარეშოების პერიოდული დასუფთავებისა და მოვლა-პატრონობის ღონისძიებები, რომლებისთვისაც გამოყოფილია 12 თანამშრომელი, ქვეპროგრამის ფარგლებში ხორციელდება მაწანწალა ცხოველების გაუვნებელყოფითი ღონისძიებები, რისთვისაც წელიწადში გამოყოფილია 33750 ათას ლარამდე და გამოცხადებული ტენდერის შედეგად გამოვლენილი გამარჯვებულ ფირმასთან ხდება ხელშეკრულების დადება, რითაც უზრუნველყოფლი იქნება შესაბამისი საფრთხის თავიდან აცილება. ქვეპროგრამის ფარგლებში ხორციელდება აგრეთვე ადგილობრივი პარკებისა და სკვერების მოვლაპატრონობა, კერძოდ დაბის ტერიტორიაზე არსებობს რამდენიმე პარკი და სკვერი, სადაც წლის განმავლობაში პერიოდულად ხდება ბილიკებსა და გაზონებზე გაზრდილი ბალახების გაცელვა, ხეებისა და დეკორატიული ბუჩქების გასხვლა და სხვა დასხვა დასუფთავებითი სამუშაოების ჩატარება, რომელსაც ემსახურება ხუთი მებაღე და სამი დარაჯი. ქვეპროგრამის ფარგლებში ასევე ხორციელდება მუნიციპალიტეტის მთელ ტერიტორიაზე ე.წ. შიდა საუბნო გზების მოვლაპატრონობა მეწყერების გაწმენდითი სამუშაოები და ასევე ზამთარში თოვლისაგან გაწმენდა. </t>
    </r>
    <r>
      <rPr>
        <sz val="9"/>
        <color rgb="FFFF0000"/>
        <rFont val="Sylfaen"/>
        <family val="1"/>
      </rPr>
      <t xml:space="preserve">მუნიციპალიტეტის საკუთრებაა მძიმე ტექნიკა კერძოდ თვითმცლელი ავტომაქანა, მრავალფუნქციური ორი ექსკავატორი და ე.წ. ბელარუსის ტიპის დანიანი ტრაქტორი, რაც უზრუნველყოფს სტიქიური მოვლენების შედეგების დროულ აღმოფხვრას და სხვა სამუშაოების ეფექტური შესრულებას. </t>
    </r>
  </si>
  <si>
    <r>
      <t xml:space="preserve">მიზანი 11 - </t>
    </r>
    <r>
      <rPr>
        <sz val="10"/>
        <rFont val="Sylfaen"/>
        <family val="1"/>
      </rPr>
      <t xml:space="preserve">მდგრადი ქალაქები და დასახლებები      </t>
    </r>
    <r>
      <rPr>
        <b/>
        <sz val="10"/>
        <rFont val="Sylfaen"/>
        <family val="1"/>
      </rPr>
      <t xml:space="preserve">                                         მიზანი 12 - </t>
    </r>
    <r>
      <rPr>
        <sz val="10"/>
        <rFont val="Sylfaen"/>
        <family val="1"/>
      </rPr>
      <t>მდგრადი მოხმარება და წარმოება,</t>
    </r>
    <r>
      <rPr>
        <b/>
        <sz val="10"/>
        <rFont val="Sylfaen"/>
        <family val="1"/>
      </rPr>
      <t xml:space="preserve">                                                        მიზანი 15 - </t>
    </r>
    <r>
      <rPr>
        <sz val="10"/>
        <rFont val="Sylfaen"/>
        <family val="1"/>
      </rPr>
      <t>დედამიწის ეკოსისტემები</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</si>
</sst>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27" x14ac:knownFonts="1">
    <font>
      <sz val="11"/>
      <color theme="1"/>
      <name val="Calibri"/>
      <family val="2"/>
      <charset val="1"/>
      <scheme val="minor"/>
    </font>
    <font>
      <sz val="11"/>
      <color theme="1"/>
      <name val="Calibri"/>
      <family val="2"/>
      <charset val="1"/>
      <scheme val="minor"/>
    </font>
    <font>
      <sz val="11"/>
      <color theme="1"/>
      <name val="Calibri"/>
      <family val="2"/>
      <scheme val="minor"/>
    </font>
    <font>
      <sz val="10"/>
      <name val="Arial"/>
      <family val="2"/>
    </font>
    <font>
      <b/>
      <sz val="10"/>
      <color theme="1"/>
      <name val="Sylfaen"/>
      <family val="1"/>
    </font>
    <font>
      <b/>
      <sz val="10"/>
      <name val="Sylfaen"/>
      <family val="1"/>
    </font>
    <font>
      <sz val="10"/>
      <color theme="1"/>
      <name val="Sylfaen"/>
      <family val="1"/>
    </font>
    <font>
      <b/>
      <i/>
      <sz val="10"/>
      <color theme="1"/>
      <name val="Sylfaen"/>
      <family val="1"/>
    </font>
    <font>
      <b/>
      <sz val="10"/>
      <color theme="8" tint="-0.249977111117893"/>
      <name val="Sylfaen"/>
      <family val="1"/>
    </font>
    <font>
      <sz val="10"/>
      <name val="Sylfaen"/>
      <family val="1"/>
    </font>
    <font>
      <sz val="10"/>
      <color theme="8" tint="-0.249977111117893"/>
      <name val="Sylfaen"/>
      <family val="1"/>
    </font>
    <font>
      <sz val="11"/>
      <color theme="1"/>
      <name val="Sylfaen"/>
      <family val="1"/>
    </font>
    <font>
      <b/>
      <sz val="11"/>
      <color theme="8" tint="-0.249977111117893"/>
      <name val="Sylfaen"/>
      <family val="1"/>
    </font>
    <font>
      <sz val="9"/>
      <name val="Sylfaen"/>
      <family val="1"/>
    </font>
    <font>
      <sz val="8"/>
      <name val="Sylfaen"/>
      <family val="1"/>
    </font>
    <font>
      <b/>
      <sz val="11"/>
      <color theme="1"/>
      <name val="Sylfaen"/>
      <family val="1"/>
    </font>
    <font>
      <b/>
      <sz val="12"/>
      <color theme="8" tint="-0.249977111117893"/>
      <name val="Sylfaen"/>
      <family val="1"/>
    </font>
    <font>
      <b/>
      <sz val="12"/>
      <color theme="1"/>
      <name val="Sylfaen"/>
      <family val="1"/>
    </font>
    <font>
      <b/>
      <sz val="14"/>
      <color theme="8" tint="-0.249977111117893"/>
      <name val="Sylfaen"/>
      <family val="1"/>
    </font>
    <font>
      <sz val="8"/>
      <name val="Calibri"/>
      <family val="2"/>
      <charset val="1"/>
      <scheme val="minor"/>
    </font>
    <font>
      <b/>
      <sz val="9"/>
      <color theme="8" tint="-0.249977111117893"/>
      <name val="Sylfaen"/>
      <family val="1"/>
    </font>
    <font>
      <sz val="12"/>
      <color theme="1"/>
      <name val="Sylfaen"/>
      <family val="1"/>
    </font>
    <font>
      <sz val="9"/>
      <color theme="1"/>
      <name val="Sylfaen"/>
      <family val="1"/>
    </font>
    <font>
      <sz val="8"/>
      <color theme="1"/>
      <name val="Sylfaen"/>
      <family val="1"/>
    </font>
    <font>
      <sz val="8"/>
      <color theme="8" tint="-0.249977111117893"/>
      <name val="Sylfaen"/>
      <family val="1"/>
    </font>
    <font>
      <b/>
      <sz val="7"/>
      <color theme="8" tint="-0.249977111117893"/>
      <name val="Sylfaen"/>
      <family val="1"/>
    </font>
    <font>
      <sz val="9"/>
      <color rgb="FFFF0000"/>
      <name val="Sylfaen"/>
      <family val="1"/>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s>
  <cellStyleXfs count="5">
    <xf numFmtId="0" fontId="0" fillId="0" borderId="0"/>
    <xf numFmtId="0" fontId="2" fillId="0" borderId="0"/>
    <xf numFmtId="0" fontId="2" fillId="0" borderId="0"/>
    <xf numFmtId="164" fontId="1" fillId="0" borderId="0" applyFont="0" applyFill="0" applyBorder="0" applyAlignment="0" applyProtection="0"/>
    <xf numFmtId="0" fontId="3" fillId="0" borderId="0"/>
  </cellStyleXfs>
  <cellXfs count="125">
    <xf numFmtId="0" fontId="0" fillId="0" borderId="0" xfId="0"/>
    <xf numFmtId="0" fontId="6" fillId="0" borderId="0" xfId="0" applyFont="1"/>
    <xf numFmtId="3" fontId="6"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wrapText="1"/>
    </xf>
    <xf numFmtId="0" fontId="6" fillId="0" borderId="1" xfId="0" applyFont="1" applyBorder="1"/>
    <xf numFmtId="0" fontId="6" fillId="0" borderId="1" xfId="0" applyFont="1" applyBorder="1" applyAlignment="1">
      <alignment horizontal="center" vertical="center" wrapText="1"/>
    </xf>
    <xf numFmtId="3" fontId="9"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4" fillId="0" borderId="0" xfId="0" applyFont="1" applyAlignment="1">
      <alignment vertical="center" wrapText="1"/>
    </xf>
    <xf numFmtId="0" fontId="8" fillId="0" borderId="0" xfId="0" applyFont="1" applyAlignment="1">
      <alignment vertical="center"/>
    </xf>
    <xf numFmtId="49" fontId="4" fillId="0" borderId="0" xfId="0" applyNumberFormat="1" applyFont="1" applyAlignment="1">
      <alignment vertical="center"/>
    </xf>
    <xf numFmtId="0" fontId="4" fillId="0" borderId="0" xfId="0" applyFont="1" applyAlignment="1">
      <alignment wrapText="1"/>
    </xf>
    <xf numFmtId="0" fontId="6" fillId="0" borderId="0" xfId="0" applyFont="1" applyAlignment="1">
      <alignment vertical="center"/>
    </xf>
    <xf numFmtId="0" fontId="6" fillId="0" borderId="0" xfId="0" applyFont="1" applyAlignment="1">
      <alignment vertical="center" wrapText="1"/>
    </xf>
    <xf numFmtId="3" fontId="15" fillId="0" borderId="0" xfId="0" applyNumberFormat="1" applyFont="1" applyAlignment="1">
      <alignment vertical="center"/>
    </xf>
    <xf numFmtId="0" fontId="4" fillId="0" borderId="0" xfId="0" applyFont="1" applyAlignment="1">
      <alignment vertical="center"/>
    </xf>
    <xf numFmtId="3" fontId="4" fillId="0" borderId="0" xfId="0" applyNumberFormat="1" applyFont="1" applyAlignment="1">
      <alignment vertical="center"/>
    </xf>
    <xf numFmtId="3" fontId="6" fillId="0" borderId="0" xfId="0" applyNumberFormat="1" applyFont="1"/>
    <xf numFmtId="3" fontId="16" fillId="3" borderId="1"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8" fillId="3" borderId="1" xfId="0" applyFont="1" applyFill="1" applyBorder="1" applyAlignment="1">
      <alignment vertical="center"/>
    </xf>
    <xf numFmtId="3" fontId="12" fillId="3" borderId="1" xfId="0" applyNumberFormat="1" applyFont="1" applyFill="1" applyBorder="1" applyAlignment="1">
      <alignment horizontal="center" vertical="center"/>
    </xf>
    <xf numFmtId="3" fontId="8" fillId="0" borderId="1" xfId="0" applyNumberFormat="1" applyFont="1" applyBorder="1" applyAlignment="1">
      <alignment horizontal="center" vertical="center"/>
    </xf>
    <xf numFmtId="0" fontId="6" fillId="0" borderId="2" xfId="0" applyFont="1" applyBorder="1" applyAlignment="1">
      <alignment horizontal="center" vertical="center" wrapText="1"/>
    </xf>
    <xf numFmtId="0" fontId="2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9" fontId="6" fillId="0" borderId="2" xfId="0" applyNumberFormat="1" applyFont="1" applyBorder="1" applyAlignment="1">
      <alignment horizontal="center" vertical="center" wrapText="1"/>
    </xf>
    <xf numFmtId="1" fontId="23" fillId="2" borderId="1" xfId="0" applyNumberFormat="1" applyFont="1" applyFill="1" applyBorder="1" applyAlignment="1">
      <alignment horizontal="center" vertical="center" wrapText="1"/>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0" fontId="4" fillId="0" borderId="0" xfId="0" applyFont="1" applyAlignment="1">
      <alignment vertical="center" textRotation="90" wrapText="1"/>
    </xf>
    <xf numFmtId="0" fontId="9" fillId="0" borderId="0" xfId="0" applyFont="1" applyAlignment="1">
      <alignment vertical="center" textRotation="90" wrapText="1"/>
    </xf>
    <xf numFmtId="9" fontId="6" fillId="0" borderId="1" xfId="0" applyNumberFormat="1" applyFont="1" applyBorder="1" applyAlignment="1">
      <alignment horizontal="center" vertical="center" wrapText="1"/>
    </xf>
    <xf numFmtId="3" fontId="4" fillId="3" borderId="1" xfId="0" applyNumberFormat="1" applyFont="1" applyFill="1" applyBorder="1" applyAlignment="1">
      <alignment horizontal="center" vertical="center"/>
    </xf>
    <xf numFmtId="0" fontId="20" fillId="0" borderId="2" xfId="0" applyFont="1" applyBorder="1" applyAlignment="1">
      <alignment horizontal="center" vertical="center" wrapText="1"/>
    </xf>
    <xf numFmtId="0" fontId="2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4" fillId="0" borderId="2" xfId="0" applyFont="1" applyBorder="1" applyAlignment="1">
      <alignment horizontal="center" vertical="center" textRotation="90" wrapText="1"/>
    </xf>
    <xf numFmtId="0" fontId="4" fillId="0" borderId="8" xfId="0" applyFont="1" applyBorder="1" applyAlignment="1">
      <alignment horizontal="center" vertical="center" textRotation="90" wrapText="1"/>
    </xf>
    <xf numFmtId="0" fontId="4" fillId="0" borderId="6" xfId="0" applyFont="1" applyBorder="1" applyAlignment="1">
      <alignment horizontal="center" vertical="center" textRotation="90" wrapText="1"/>
    </xf>
    <xf numFmtId="0" fontId="9" fillId="0" borderId="2" xfId="0" applyFont="1" applyBorder="1" applyAlignment="1">
      <alignment horizontal="center" vertical="center" textRotation="90" wrapText="1"/>
    </xf>
    <xf numFmtId="0" fontId="9" fillId="0" borderId="8" xfId="0" applyFont="1" applyBorder="1" applyAlignment="1">
      <alignment horizontal="center" vertical="center" textRotation="90" wrapText="1"/>
    </xf>
    <xf numFmtId="0" fontId="9" fillId="0" borderId="6" xfId="0" applyFont="1" applyBorder="1" applyAlignment="1">
      <alignment horizontal="center" vertical="center" textRotation="90" wrapText="1"/>
    </xf>
    <xf numFmtId="0" fontId="12" fillId="0" borderId="1" xfId="0" applyFont="1" applyBorder="1" applyAlignment="1">
      <alignment horizontal="left"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7" fillId="0" borderId="0" xfId="0" applyFont="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17" fillId="0" borderId="1" xfId="0" applyFont="1" applyBorder="1" applyAlignment="1">
      <alignment horizontal="center" vertical="center"/>
    </xf>
    <xf numFmtId="0" fontId="4" fillId="0" borderId="1" xfId="0" applyFont="1" applyBorder="1" applyAlignment="1">
      <alignment horizontal="center" vertical="center"/>
    </xf>
    <xf numFmtId="0" fontId="15" fillId="0" borderId="1" xfId="0" applyFont="1" applyBorder="1" applyAlignment="1">
      <alignment horizontal="center" vertical="center" wrapText="1"/>
    </xf>
    <xf numFmtId="0" fontId="6"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5" xfId="0" applyFont="1" applyFill="1" applyBorder="1" applyAlignment="1">
      <alignment horizontal="center" vertical="center"/>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16" fillId="0" borderId="1" xfId="0" applyFont="1" applyBorder="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11" fillId="0" borderId="7" xfId="0" applyFont="1" applyBorder="1" applyAlignment="1">
      <alignment horizontal="left" vertical="center" wrapText="1"/>
    </xf>
    <xf numFmtId="0" fontId="11" fillId="0" borderId="0" xfId="0" applyFont="1" applyAlignment="1">
      <alignment horizontal="left"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6" fillId="3" borderId="1" xfId="0" applyFont="1" applyFill="1" applyBorder="1" applyAlignment="1">
      <alignment horizontal="center" vertical="center"/>
    </xf>
    <xf numFmtId="0" fontId="23" fillId="0" borderId="1" xfId="0" applyFont="1" applyBorder="1" applyAlignment="1">
      <alignment horizontal="left" vertical="center" wrapText="1"/>
    </xf>
    <xf numFmtId="0" fontId="4"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4" fillId="0" borderId="1" xfId="0" applyFont="1" applyBorder="1" applyAlignment="1">
      <alignment horizontal="center" vertical="center" textRotation="90" wrapText="1"/>
    </xf>
    <xf numFmtId="0" fontId="9" fillId="0" borderId="1" xfId="0" applyFont="1" applyBorder="1" applyAlignment="1">
      <alignment horizontal="center" vertical="center" textRotation="90" wrapText="1"/>
    </xf>
    <xf numFmtId="0" fontId="21"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0" fontId="9" fillId="0" borderId="1" xfId="0" applyFont="1" applyBorder="1" applyAlignment="1">
      <alignment horizontal="left" vertical="center" wrapText="1"/>
    </xf>
    <xf numFmtId="0" fontId="8" fillId="0" borderId="1" xfId="0" applyFont="1" applyBorder="1" applyAlignment="1">
      <alignment horizontal="center" vertical="center"/>
    </xf>
    <xf numFmtId="0" fontId="5" fillId="0" borderId="1" xfId="0" applyFont="1"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4" fillId="0" borderId="1" xfId="0" applyFont="1" applyBorder="1" applyAlignment="1">
      <alignment horizont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16" fillId="0" borderId="1" xfId="0" applyFont="1" applyBorder="1" applyAlignment="1">
      <alignment horizontal="lef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xf>
  </cellXfs>
  <cellStyles count="5">
    <cellStyle name="Normal" xfId="0" builtinId="0"/>
    <cellStyle name="Normal 2" xfId="4" xr:uid="{00000000-0005-0000-0000-000001000000}"/>
    <cellStyle name="Normal 3 2" xfId="2" xr:uid="{00000000-0005-0000-0000-000002000000}"/>
    <cellStyle name="Обычный 2" xfId="1" xr:uid="{00000000-0005-0000-0000-000003000000}"/>
    <cellStyle name="Финансовый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B8D0-E7B0-4F6E-9590-CD4688054D17}">
  <dimension ref="A1:L24"/>
  <sheetViews>
    <sheetView view="pageBreakPreview" topLeftCell="A4" zoomScaleNormal="100" zoomScaleSheetLayoutView="100" workbookViewId="0">
      <selection activeCell="A12" sqref="A12:G12"/>
    </sheetView>
  </sheetViews>
  <sheetFormatPr defaultColWidth="9.140625" defaultRowHeight="15" x14ac:dyDescent="0.3"/>
  <cols>
    <col min="1" max="1" width="38.7109375" style="1" customWidth="1"/>
    <col min="2" max="3" width="14.42578125" style="1" customWidth="1"/>
    <col min="4" max="4" width="12.5703125" style="1" customWidth="1"/>
    <col min="5" max="5" width="12" style="1" customWidth="1"/>
    <col min="6" max="6" width="12.28515625" style="1" customWidth="1"/>
    <col min="7" max="7" width="12.85546875" style="1" customWidth="1"/>
    <col min="8" max="8" width="11.85546875" style="1" customWidth="1"/>
    <col min="9" max="9" width="12.140625" style="1" customWidth="1"/>
    <col min="10" max="10" width="12.5703125" style="1" customWidth="1"/>
    <col min="11" max="11" width="12.28515625" style="1" customWidth="1"/>
    <col min="12" max="12" width="12.5703125" style="1" customWidth="1"/>
    <col min="13" max="16384" width="9.140625" style="1"/>
  </cols>
  <sheetData>
    <row r="1" spans="1:12" x14ac:dyDescent="0.3">
      <c r="B1" s="65"/>
      <c r="C1" s="65"/>
      <c r="D1" s="65"/>
      <c r="E1" s="65"/>
      <c r="F1" s="65"/>
    </row>
    <row r="2" spans="1:12" ht="36" customHeight="1" x14ac:dyDescent="0.3">
      <c r="A2" s="67" t="s">
        <v>1</v>
      </c>
      <c r="B2" s="67"/>
      <c r="C2" s="67"/>
      <c r="D2" s="67"/>
      <c r="E2" s="67"/>
      <c r="F2" s="67"/>
      <c r="G2" s="67"/>
      <c r="H2" s="68" t="s">
        <v>64</v>
      </c>
      <c r="I2" s="68"/>
      <c r="J2" s="68"/>
      <c r="K2" s="68"/>
      <c r="L2" s="68"/>
    </row>
    <row r="3" spans="1:12" ht="30.6" customHeight="1" x14ac:dyDescent="0.3">
      <c r="A3" s="66" t="s">
        <v>2</v>
      </c>
      <c r="B3" s="66"/>
      <c r="C3" s="66"/>
      <c r="D3" s="66"/>
      <c r="E3" s="66"/>
      <c r="F3" s="66"/>
      <c r="G3" s="66"/>
      <c r="H3" s="66"/>
      <c r="I3" s="66"/>
      <c r="J3" s="69" t="s">
        <v>63</v>
      </c>
      <c r="K3" s="69"/>
      <c r="L3" s="69"/>
    </row>
    <row r="4" spans="1:12" ht="32.450000000000003" customHeight="1" x14ac:dyDescent="0.3">
      <c r="A4" s="66" t="s">
        <v>3</v>
      </c>
      <c r="B4" s="66"/>
      <c r="C4" s="66"/>
      <c r="D4" s="66"/>
      <c r="E4" s="66"/>
      <c r="F4" s="66"/>
      <c r="G4" s="66"/>
      <c r="H4" s="68"/>
      <c r="I4" s="68"/>
      <c r="J4" s="68"/>
      <c r="K4" s="68"/>
      <c r="L4" s="68"/>
    </row>
    <row r="5" spans="1:12" ht="34.9" customHeight="1" x14ac:dyDescent="0.3">
      <c r="A5" s="66" t="s">
        <v>4</v>
      </c>
      <c r="B5" s="66"/>
      <c r="C5" s="66"/>
      <c r="D5" s="66"/>
      <c r="E5" s="66"/>
      <c r="F5" s="66"/>
      <c r="G5" s="66"/>
      <c r="H5" s="70" t="s">
        <v>65</v>
      </c>
      <c r="I5" s="70"/>
      <c r="J5" s="70"/>
      <c r="K5" s="70"/>
      <c r="L5" s="70"/>
    </row>
    <row r="6" spans="1:12" ht="36.6" customHeight="1" x14ac:dyDescent="0.3">
      <c r="A6" s="66" t="s">
        <v>5</v>
      </c>
      <c r="B6" s="66"/>
      <c r="C6" s="66"/>
      <c r="D6" s="66"/>
      <c r="E6" s="66"/>
      <c r="F6" s="66"/>
      <c r="G6" s="66"/>
      <c r="H6" s="69" t="s">
        <v>47</v>
      </c>
      <c r="I6" s="69"/>
      <c r="J6" s="69"/>
      <c r="K6" s="69"/>
      <c r="L6" s="69"/>
    </row>
    <row r="7" spans="1:12" ht="30.6" customHeight="1" x14ac:dyDescent="0.3">
      <c r="A7" s="66" t="s">
        <v>6</v>
      </c>
      <c r="B7" s="66"/>
      <c r="C7" s="66"/>
      <c r="D7" s="66"/>
      <c r="E7" s="66"/>
      <c r="F7" s="66"/>
      <c r="G7" s="66"/>
      <c r="H7" s="66"/>
      <c r="I7" s="66"/>
      <c r="J7" s="66"/>
      <c r="K7" s="66"/>
      <c r="L7" s="66"/>
    </row>
    <row r="8" spans="1:12" ht="36.75" customHeight="1" x14ac:dyDescent="0.3">
      <c r="A8" s="71" t="s">
        <v>66</v>
      </c>
      <c r="B8" s="71"/>
      <c r="C8" s="71"/>
      <c r="D8" s="71"/>
      <c r="E8" s="71"/>
      <c r="F8" s="71"/>
      <c r="G8" s="71"/>
      <c r="H8" s="71"/>
      <c r="I8" s="71"/>
      <c r="J8" s="71"/>
      <c r="K8" s="71"/>
      <c r="L8" s="71"/>
    </row>
    <row r="9" spans="1:12" ht="31.9" customHeight="1" x14ac:dyDescent="0.3">
      <c r="A9" s="66" t="s">
        <v>7</v>
      </c>
      <c r="B9" s="66"/>
      <c r="C9" s="66"/>
      <c r="D9" s="66"/>
      <c r="E9" s="66"/>
      <c r="F9" s="66"/>
      <c r="G9" s="66"/>
      <c r="H9" s="66"/>
      <c r="I9" s="66"/>
      <c r="J9" s="66"/>
      <c r="K9" s="66"/>
      <c r="L9" s="66"/>
    </row>
    <row r="10" spans="1:12" ht="82.5" customHeight="1" x14ac:dyDescent="0.3">
      <c r="A10" s="71" t="s">
        <v>99</v>
      </c>
      <c r="B10" s="71"/>
      <c r="C10" s="71"/>
      <c r="D10" s="71"/>
      <c r="E10" s="71"/>
      <c r="F10" s="71"/>
      <c r="G10" s="71"/>
      <c r="H10" s="71"/>
      <c r="I10" s="71"/>
      <c r="J10" s="71"/>
      <c r="K10" s="71"/>
      <c r="L10" s="71"/>
    </row>
    <row r="11" spans="1:12" ht="42.75" customHeight="1" x14ac:dyDescent="0.3">
      <c r="A11" s="79" t="s">
        <v>39</v>
      </c>
      <c r="B11" s="79"/>
      <c r="C11" s="79"/>
      <c r="D11" s="79"/>
      <c r="E11" s="79"/>
      <c r="F11" s="79"/>
      <c r="G11" s="79"/>
      <c r="H11" s="4" t="s">
        <v>78</v>
      </c>
      <c r="I11" s="4" t="s">
        <v>79</v>
      </c>
      <c r="J11" s="4" t="s">
        <v>80</v>
      </c>
      <c r="K11" s="4" t="s">
        <v>81</v>
      </c>
      <c r="L11" s="4" t="s">
        <v>82</v>
      </c>
    </row>
    <row r="12" spans="1:12" ht="36" customHeight="1" x14ac:dyDescent="0.3">
      <c r="A12" s="72" t="s">
        <v>58</v>
      </c>
      <c r="B12" s="72"/>
      <c r="C12" s="72"/>
      <c r="D12" s="72"/>
      <c r="E12" s="72"/>
      <c r="F12" s="72"/>
      <c r="G12" s="72"/>
      <c r="H12" s="26">
        <f>'03 01'!H13</f>
        <v>1881000</v>
      </c>
      <c r="I12" s="26">
        <f>'03 01'!I13</f>
        <v>1895000</v>
      </c>
      <c r="J12" s="26">
        <f>'03 01'!K13</f>
        <v>2921400</v>
      </c>
      <c r="K12" s="26">
        <f>'03 01'!L13</f>
        <v>3111600</v>
      </c>
      <c r="L12" s="26">
        <f>'03 01'!L13</f>
        <v>3111600</v>
      </c>
    </row>
    <row r="13" spans="1:12" ht="38.450000000000003" customHeight="1" x14ac:dyDescent="0.3">
      <c r="A13" s="73" t="s">
        <v>26</v>
      </c>
      <c r="B13" s="74"/>
      <c r="C13" s="74"/>
      <c r="D13" s="74"/>
      <c r="E13" s="74"/>
      <c r="F13" s="74"/>
      <c r="G13" s="75"/>
      <c r="H13" s="25">
        <f>SUM(H12:H12)</f>
        <v>1881000</v>
      </c>
      <c r="I13" s="25">
        <f>SUM(I12:I12)</f>
        <v>1895000</v>
      </c>
      <c r="J13" s="25">
        <f>SUM(J12:J12)</f>
        <v>2921400</v>
      </c>
      <c r="K13" s="25">
        <f>SUM(K12:K12)</f>
        <v>3111600</v>
      </c>
      <c r="L13" s="25">
        <f>SUM(L12:L12)</f>
        <v>3111600</v>
      </c>
    </row>
    <row r="14" spans="1:12" ht="30.75" customHeight="1" x14ac:dyDescent="0.3">
      <c r="A14" s="80" t="s">
        <v>8</v>
      </c>
      <c r="B14" s="81"/>
      <c r="C14" s="81"/>
      <c r="D14" s="81"/>
      <c r="E14" s="81"/>
      <c r="F14" s="81"/>
      <c r="G14" s="81"/>
      <c r="H14" s="81"/>
      <c r="I14" s="81"/>
      <c r="J14" s="81"/>
      <c r="K14" s="81"/>
      <c r="L14" s="82"/>
    </row>
    <row r="15" spans="1:12" ht="38.25" customHeight="1" x14ac:dyDescent="0.3">
      <c r="A15" s="83" t="s">
        <v>96</v>
      </c>
      <c r="B15" s="84"/>
      <c r="C15" s="84"/>
      <c r="D15" s="84"/>
      <c r="E15" s="84"/>
      <c r="F15" s="84"/>
      <c r="G15" s="84"/>
      <c r="H15" s="84"/>
      <c r="I15" s="84"/>
      <c r="J15" s="84"/>
      <c r="K15" s="84"/>
      <c r="L15" s="84"/>
    </row>
    <row r="16" spans="1:12" ht="67.5" customHeight="1" x14ac:dyDescent="0.3">
      <c r="A16" s="59" t="s">
        <v>41</v>
      </c>
      <c r="B16" s="59"/>
      <c r="C16" s="59"/>
      <c r="D16" s="59"/>
      <c r="E16" s="59"/>
      <c r="F16" s="59"/>
      <c r="G16" s="59"/>
      <c r="H16" s="76" t="s">
        <v>100</v>
      </c>
      <c r="I16" s="77"/>
      <c r="J16" s="77"/>
      <c r="K16" s="77"/>
      <c r="L16" s="78"/>
    </row>
    <row r="18" spans="1:12" ht="39.75" customHeight="1" x14ac:dyDescent="0.3">
      <c r="A18" s="60" t="s">
        <v>35</v>
      </c>
      <c r="B18" s="62" t="s">
        <v>97</v>
      </c>
      <c r="C18" s="63"/>
      <c r="D18" s="63"/>
      <c r="E18" s="63"/>
      <c r="F18" s="63"/>
      <c r="G18" s="63"/>
      <c r="H18" s="63"/>
      <c r="I18" s="63"/>
      <c r="J18" s="63"/>
      <c r="K18" s="63"/>
      <c r="L18" s="64"/>
    </row>
    <row r="19" spans="1:12" ht="52.5" customHeight="1" x14ac:dyDescent="0.3">
      <c r="A19" s="61"/>
      <c r="B19" s="4" t="s">
        <v>9</v>
      </c>
      <c r="C19" s="4" t="s">
        <v>54</v>
      </c>
      <c r="D19" s="4" t="s">
        <v>45</v>
      </c>
      <c r="E19" s="4" t="s">
        <v>46</v>
      </c>
      <c r="F19" s="4" t="s">
        <v>55</v>
      </c>
      <c r="G19" s="10" t="s">
        <v>56</v>
      </c>
      <c r="H19" s="3" t="s">
        <v>10</v>
      </c>
      <c r="I19" s="3" t="s">
        <v>27</v>
      </c>
      <c r="J19" s="3" t="s">
        <v>33</v>
      </c>
      <c r="K19" s="3" t="s">
        <v>11</v>
      </c>
      <c r="L19" s="4" t="s">
        <v>12</v>
      </c>
    </row>
    <row r="20" spans="1:12" ht="63.75" customHeight="1" x14ac:dyDescent="0.3">
      <c r="A20" s="50" t="s">
        <v>96</v>
      </c>
      <c r="B20" s="34" t="s">
        <v>67</v>
      </c>
      <c r="C20" s="12">
        <v>130</v>
      </c>
      <c r="D20" s="12">
        <v>130</v>
      </c>
      <c r="E20" s="12">
        <v>130</v>
      </c>
      <c r="F20" s="12">
        <v>150</v>
      </c>
      <c r="G20" s="38">
        <v>150</v>
      </c>
      <c r="H20" s="33" t="s">
        <v>75</v>
      </c>
      <c r="I20" s="39">
        <v>0.1</v>
      </c>
      <c r="J20" s="53" t="s">
        <v>72</v>
      </c>
      <c r="K20" s="56" t="s">
        <v>73</v>
      </c>
      <c r="L20" s="56" t="s">
        <v>74</v>
      </c>
    </row>
    <row r="21" spans="1:12" ht="60" customHeight="1" x14ac:dyDescent="0.3">
      <c r="A21" s="51"/>
      <c r="B21" s="34" t="s">
        <v>68</v>
      </c>
      <c r="C21" s="12">
        <v>400</v>
      </c>
      <c r="D21" s="12">
        <v>450</v>
      </c>
      <c r="E21" s="12">
        <v>500</v>
      </c>
      <c r="F21" s="12">
        <v>550</v>
      </c>
      <c r="G21" s="38">
        <v>600</v>
      </c>
      <c r="H21" s="33" t="s">
        <v>21</v>
      </c>
      <c r="I21" s="39">
        <v>0.1</v>
      </c>
      <c r="J21" s="54"/>
      <c r="K21" s="57"/>
      <c r="L21" s="57"/>
    </row>
    <row r="22" spans="1:12" ht="63.75" customHeight="1" x14ac:dyDescent="0.3">
      <c r="A22" s="51"/>
      <c r="B22" s="34" t="s">
        <v>69</v>
      </c>
      <c r="C22" s="12">
        <v>1700</v>
      </c>
      <c r="D22" s="12">
        <v>1900</v>
      </c>
      <c r="E22" s="12">
        <v>2000</v>
      </c>
      <c r="F22" s="12">
        <v>2500</v>
      </c>
      <c r="G22" s="38">
        <v>3000</v>
      </c>
      <c r="H22" s="33" t="s">
        <v>77</v>
      </c>
      <c r="I22" s="39">
        <v>0.1</v>
      </c>
      <c r="J22" s="54"/>
      <c r="K22" s="57"/>
      <c r="L22" s="57"/>
    </row>
    <row r="23" spans="1:12" ht="59.25" customHeight="1" x14ac:dyDescent="0.3">
      <c r="A23" s="51"/>
      <c r="B23" s="34" t="s">
        <v>70</v>
      </c>
      <c r="C23" s="12" t="s">
        <v>92</v>
      </c>
      <c r="D23" s="12" t="s">
        <v>93</v>
      </c>
      <c r="E23" s="12" t="s">
        <v>92</v>
      </c>
      <c r="F23" s="12" t="s">
        <v>94</v>
      </c>
      <c r="G23" s="12" t="s">
        <v>95</v>
      </c>
      <c r="H23" s="33" t="s">
        <v>21</v>
      </c>
      <c r="I23" s="39">
        <v>0.1</v>
      </c>
      <c r="J23" s="54"/>
      <c r="K23" s="57"/>
      <c r="L23" s="57"/>
    </row>
    <row r="24" spans="1:12" ht="64.5" customHeight="1" x14ac:dyDescent="0.3">
      <c r="A24" s="52"/>
      <c r="B24" s="35" t="s">
        <v>71</v>
      </c>
      <c r="C24" s="40" t="s">
        <v>76</v>
      </c>
      <c r="D24" s="40" t="s">
        <v>76</v>
      </c>
      <c r="E24" s="40" t="s">
        <v>76</v>
      </c>
      <c r="F24" s="40" t="s">
        <v>76</v>
      </c>
      <c r="G24" s="40" t="s">
        <v>76</v>
      </c>
      <c r="H24" s="36" t="s">
        <v>36</v>
      </c>
      <c r="I24" s="37">
        <v>0.1</v>
      </c>
      <c r="J24" s="55"/>
      <c r="K24" s="58"/>
      <c r="L24" s="58"/>
    </row>
  </sheetData>
  <mergeCells count="28">
    <mergeCell ref="A7:L7"/>
    <mergeCell ref="A8:L8"/>
    <mergeCell ref="A12:G12"/>
    <mergeCell ref="A13:G13"/>
    <mergeCell ref="H16:L16"/>
    <mergeCell ref="A11:G11"/>
    <mergeCell ref="A14:L14"/>
    <mergeCell ref="A9:L9"/>
    <mergeCell ref="A10:L10"/>
    <mergeCell ref="A15:L15"/>
    <mergeCell ref="B1:F1"/>
    <mergeCell ref="A5:G5"/>
    <mergeCell ref="A6:G6"/>
    <mergeCell ref="A2:G2"/>
    <mergeCell ref="A3:I3"/>
    <mergeCell ref="A4:G4"/>
    <mergeCell ref="H2:L2"/>
    <mergeCell ref="J3:L3"/>
    <mergeCell ref="H4:L4"/>
    <mergeCell ref="H5:L5"/>
    <mergeCell ref="H6:L6"/>
    <mergeCell ref="A20:A24"/>
    <mergeCell ref="J20:J24"/>
    <mergeCell ref="K20:K24"/>
    <mergeCell ref="L20:L24"/>
    <mergeCell ref="A16:G16"/>
    <mergeCell ref="A18:A19"/>
    <mergeCell ref="B18:L18"/>
  </mergeCells>
  <phoneticPr fontId="19" type="noConversion"/>
  <printOptions horizontalCentered="1"/>
  <pageMargins left="0.23622047244094491" right="0.23622047244094491" top="0.35433070866141736" bottom="0.35433070866141736" header="0.31496062992125984" footer="0.31496062992125984"/>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L24"/>
  <sheetViews>
    <sheetView tabSelected="1" view="pageBreakPreview" zoomScaleNormal="100" zoomScaleSheetLayoutView="100" workbookViewId="0">
      <selection activeCell="A62" sqref="A62"/>
    </sheetView>
  </sheetViews>
  <sheetFormatPr defaultColWidth="9.140625" defaultRowHeight="15" x14ac:dyDescent="0.3"/>
  <cols>
    <col min="1" max="1" width="41.140625" style="1" customWidth="1"/>
    <col min="2" max="2" width="15.7109375" style="1" customWidth="1"/>
    <col min="3" max="3" width="13.5703125" style="1" customWidth="1"/>
    <col min="4" max="5" width="10.42578125" style="1" customWidth="1"/>
    <col min="6" max="6" width="9.28515625" style="1" customWidth="1"/>
    <col min="7" max="7" width="9" style="1" customWidth="1"/>
    <col min="8" max="8" width="11.5703125" style="1" customWidth="1"/>
    <col min="9" max="9" width="14" style="1" customWidth="1"/>
    <col min="10" max="10" width="11" style="1" customWidth="1"/>
    <col min="11" max="11" width="11.28515625" style="1" customWidth="1"/>
    <col min="12" max="12" width="10.5703125" style="1" customWidth="1"/>
    <col min="13" max="16384" width="9.140625" style="1"/>
  </cols>
  <sheetData>
    <row r="1" spans="1:12" x14ac:dyDescent="0.3">
      <c r="B1" s="65"/>
      <c r="C1" s="65"/>
      <c r="D1" s="65"/>
      <c r="E1" s="65"/>
      <c r="F1" s="65"/>
    </row>
    <row r="2" spans="1:12" ht="54" customHeight="1" x14ac:dyDescent="0.3">
      <c r="A2" s="67" t="s">
        <v>1</v>
      </c>
      <c r="B2" s="67"/>
      <c r="C2" s="67"/>
      <c r="D2" s="67"/>
      <c r="E2" s="67"/>
      <c r="F2" s="67"/>
      <c r="G2" s="11"/>
      <c r="H2" s="85" t="s">
        <v>60</v>
      </c>
      <c r="I2" s="85"/>
      <c r="J2" s="85"/>
      <c r="K2" s="85"/>
      <c r="L2" s="85"/>
    </row>
    <row r="3" spans="1:12" ht="30.6" customHeight="1" x14ac:dyDescent="0.3">
      <c r="A3" s="66" t="s">
        <v>2</v>
      </c>
      <c r="B3" s="66"/>
      <c r="C3" s="66"/>
      <c r="D3" s="66"/>
      <c r="E3" s="66"/>
      <c r="F3" s="66"/>
      <c r="G3" s="66"/>
      <c r="H3" s="66"/>
      <c r="I3" s="66"/>
      <c r="J3" s="69" t="s">
        <v>59</v>
      </c>
      <c r="K3" s="69"/>
      <c r="L3" s="69"/>
    </row>
    <row r="4" spans="1:12" ht="32.450000000000003" customHeight="1" x14ac:dyDescent="0.3">
      <c r="A4" s="66" t="s">
        <v>3</v>
      </c>
      <c r="B4" s="66"/>
      <c r="C4" s="66"/>
      <c r="D4" s="66"/>
      <c r="E4" s="66"/>
      <c r="F4" s="66"/>
      <c r="G4" s="66"/>
      <c r="H4" s="85" t="s">
        <v>58</v>
      </c>
      <c r="I4" s="85"/>
      <c r="J4" s="85"/>
      <c r="K4" s="85"/>
      <c r="L4" s="85"/>
    </row>
    <row r="5" spans="1:12" ht="34.9" customHeight="1" x14ac:dyDescent="0.3">
      <c r="A5" s="66" t="s">
        <v>4</v>
      </c>
      <c r="B5" s="66"/>
      <c r="C5" s="66"/>
      <c r="D5" s="66"/>
      <c r="E5" s="66"/>
      <c r="F5" s="66"/>
      <c r="G5" s="66"/>
      <c r="H5" s="69" t="s">
        <v>43</v>
      </c>
      <c r="I5" s="69"/>
      <c r="J5" s="69"/>
      <c r="K5" s="69"/>
      <c r="L5" s="69"/>
    </row>
    <row r="6" spans="1:12" ht="36.6" customHeight="1" x14ac:dyDescent="0.3">
      <c r="A6" s="66" t="s">
        <v>5</v>
      </c>
      <c r="B6" s="66"/>
      <c r="C6" s="66"/>
      <c r="D6" s="66"/>
      <c r="E6" s="66"/>
      <c r="F6" s="66"/>
      <c r="G6" s="66"/>
      <c r="H6" s="66"/>
      <c r="I6" s="66"/>
      <c r="J6" s="69" t="s">
        <v>47</v>
      </c>
      <c r="K6" s="69"/>
      <c r="L6" s="69"/>
    </row>
    <row r="7" spans="1:12" ht="30.6" customHeight="1" x14ac:dyDescent="0.3">
      <c r="A7" s="66" t="s">
        <v>6</v>
      </c>
      <c r="B7" s="66"/>
      <c r="C7" s="66"/>
      <c r="D7" s="66"/>
      <c r="E7" s="66"/>
      <c r="F7" s="66"/>
      <c r="G7" s="66"/>
      <c r="H7" s="66"/>
      <c r="I7" s="66"/>
      <c r="J7" s="66"/>
      <c r="K7" s="66"/>
      <c r="L7" s="66"/>
    </row>
    <row r="8" spans="1:12" ht="36.75" customHeight="1" x14ac:dyDescent="0.3">
      <c r="A8" s="71" t="s">
        <v>88</v>
      </c>
      <c r="B8" s="71"/>
      <c r="C8" s="71"/>
      <c r="D8" s="71"/>
      <c r="E8" s="71"/>
      <c r="F8" s="71"/>
      <c r="G8" s="71"/>
      <c r="H8" s="71"/>
      <c r="I8" s="71"/>
      <c r="J8" s="71"/>
      <c r="K8" s="71"/>
      <c r="L8" s="71"/>
    </row>
    <row r="9" spans="1:12" ht="31.9" customHeight="1" x14ac:dyDescent="0.3">
      <c r="A9" s="66" t="s">
        <v>7</v>
      </c>
      <c r="B9" s="66"/>
      <c r="C9" s="66"/>
      <c r="D9" s="66"/>
      <c r="E9" s="66"/>
      <c r="F9" s="66"/>
      <c r="G9" s="66"/>
      <c r="H9" s="66"/>
      <c r="I9" s="66"/>
      <c r="J9" s="66"/>
      <c r="K9" s="66"/>
      <c r="L9" s="66"/>
    </row>
    <row r="10" spans="1:12" ht="100.5" customHeight="1" x14ac:dyDescent="0.3">
      <c r="A10" s="88" t="s">
        <v>90</v>
      </c>
      <c r="B10" s="88"/>
      <c r="C10" s="88"/>
      <c r="D10" s="88"/>
      <c r="E10" s="88"/>
      <c r="F10" s="88"/>
      <c r="G10" s="88"/>
      <c r="H10" s="88"/>
      <c r="I10" s="88"/>
      <c r="J10" s="88"/>
      <c r="K10" s="88"/>
      <c r="L10" s="88"/>
    </row>
    <row r="11" spans="1:12" ht="61.9" customHeight="1" x14ac:dyDescent="0.3">
      <c r="A11" s="66" t="s">
        <v>39</v>
      </c>
      <c r="B11" s="66"/>
      <c r="C11" s="66"/>
      <c r="D11" s="66"/>
      <c r="E11" s="66"/>
      <c r="F11" s="66"/>
      <c r="G11" s="66"/>
      <c r="H11" s="4" t="s">
        <v>78</v>
      </c>
      <c r="I11" s="4" t="s">
        <v>79</v>
      </c>
      <c r="J11" s="4" t="s">
        <v>80</v>
      </c>
      <c r="K11" s="14" t="s">
        <v>81</v>
      </c>
      <c r="L11" s="14" t="s">
        <v>82</v>
      </c>
    </row>
    <row r="12" spans="1:12" ht="38.25" customHeight="1" x14ac:dyDescent="0.3">
      <c r="A12" s="89" t="s">
        <v>61</v>
      </c>
      <c r="B12" s="89"/>
      <c r="C12" s="89"/>
      <c r="D12" s="89"/>
      <c r="E12" s="89"/>
      <c r="F12" s="89"/>
      <c r="G12" s="89"/>
      <c r="H12" s="26">
        <f>'კომუნალური 03 01 01'!E27</f>
        <v>1881000</v>
      </c>
      <c r="I12" s="26">
        <f>'კომუნალური 03 01 01'!F27</f>
        <v>1895000</v>
      </c>
      <c r="J12" s="26">
        <f>'კომუნალური 03 01 01'!G27</f>
        <v>3011800</v>
      </c>
      <c r="K12" s="26">
        <f>'კომუნალური 03 01 01'!H27</f>
        <v>2921400</v>
      </c>
      <c r="L12" s="26">
        <f>'კომუნალური 03 01 01'!I27</f>
        <v>3111600</v>
      </c>
    </row>
    <row r="13" spans="1:12" ht="38.450000000000003" customHeight="1" x14ac:dyDescent="0.3">
      <c r="A13" s="87" t="s">
        <v>40</v>
      </c>
      <c r="B13" s="87"/>
      <c r="C13" s="87"/>
      <c r="D13" s="87"/>
      <c r="E13" s="87"/>
      <c r="F13" s="87"/>
      <c r="G13" s="87"/>
      <c r="H13" s="47">
        <f>SUM(H12:H12)</f>
        <v>1881000</v>
      </c>
      <c r="I13" s="47">
        <f>SUM(I12:I12)</f>
        <v>1895000</v>
      </c>
      <c r="J13" s="47">
        <f>SUM(J12:J12)</f>
        <v>3011800</v>
      </c>
      <c r="K13" s="47">
        <f>SUM(K12:K12)</f>
        <v>2921400</v>
      </c>
      <c r="L13" s="47">
        <f>SUM(L12:L12)</f>
        <v>3111600</v>
      </c>
    </row>
    <row r="14" spans="1:12" ht="30.75" customHeight="1" x14ac:dyDescent="0.3">
      <c r="A14" s="80" t="s">
        <v>8</v>
      </c>
      <c r="B14" s="81"/>
      <c r="C14" s="81"/>
      <c r="D14" s="81"/>
      <c r="E14" s="81"/>
      <c r="F14" s="81"/>
      <c r="G14" s="81"/>
      <c r="H14" s="81"/>
      <c r="I14" s="81"/>
      <c r="J14" s="81"/>
      <c r="K14" s="81"/>
      <c r="L14" s="82"/>
    </row>
    <row r="15" spans="1:12" ht="38.25" customHeight="1" x14ac:dyDescent="0.3">
      <c r="A15" s="90" t="s">
        <v>96</v>
      </c>
      <c r="B15" s="91"/>
      <c r="C15" s="91"/>
      <c r="D15" s="91"/>
      <c r="E15" s="91"/>
      <c r="F15" s="91"/>
      <c r="G15" s="91"/>
      <c r="H15" s="91"/>
      <c r="I15" s="91"/>
      <c r="J15" s="91"/>
      <c r="K15" s="91"/>
      <c r="L15" s="92"/>
    </row>
    <row r="16" spans="1:12" ht="67.5" customHeight="1" x14ac:dyDescent="0.3">
      <c r="A16" s="86" t="s">
        <v>41</v>
      </c>
      <c r="B16" s="86"/>
      <c r="C16" s="86"/>
      <c r="D16" s="86"/>
      <c r="E16" s="86"/>
      <c r="F16" s="86"/>
      <c r="G16" s="93" t="s">
        <v>101</v>
      </c>
      <c r="H16" s="94"/>
      <c r="I16" s="94"/>
      <c r="J16" s="94"/>
      <c r="K16" s="94"/>
      <c r="L16" s="95"/>
    </row>
    <row r="18" spans="1:12" ht="25.5" customHeight="1" x14ac:dyDescent="0.3">
      <c r="A18" s="60" t="s">
        <v>35</v>
      </c>
      <c r="B18" s="62" t="s">
        <v>97</v>
      </c>
      <c r="C18" s="63"/>
      <c r="D18" s="63"/>
      <c r="E18" s="63"/>
      <c r="F18" s="63"/>
      <c r="G18" s="63"/>
      <c r="H18" s="63"/>
      <c r="I18" s="63"/>
      <c r="J18" s="63"/>
      <c r="K18" s="63"/>
      <c r="L18" s="64"/>
    </row>
    <row r="19" spans="1:12" ht="57" customHeight="1" x14ac:dyDescent="0.3">
      <c r="A19" s="61"/>
      <c r="B19" s="4" t="s">
        <v>9</v>
      </c>
      <c r="C19" s="14" t="s">
        <v>54</v>
      </c>
      <c r="D19" s="4" t="s">
        <v>45</v>
      </c>
      <c r="E19" s="4" t="s">
        <v>46</v>
      </c>
      <c r="F19" s="4" t="s">
        <v>55</v>
      </c>
      <c r="G19" s="10" t="s">
        <v>56</v>
      </c>
      <c r="H19" s="3" t="s">
        <v>10</v>
      </c>
      <c r="I19" s="3" t="s">
        <v>27</v>
      </c>
      <c r="J19" s="48" t="s">
        <v>33</v>
      </c>
      <c r="K19" s="49" t="s">
        <v>11</v>
      </c>
      <c r="L19" s="4" t="s">
        <v>12</v>
      </c>
    </row>
    <row r="20" spans="1:12" ht="56.25" x14ac:dyDescent="0.3">
      <c r="A20" s="50" t="s">
        <v>96</v>
      </c>
      <c r="B20" s="34" t="s">
        <v>67</v>
      </c>
      <c r="C20" s="12">
        <v>130</v>
      </c>
      <c r="D20" s="12">
        <v>130</v>
      </c>
      <c r="E20" s="12">
        <v>130</v>
      </c>
      <c r="F20" s="12">
        <v>150</v>
      </c>
      <c r="G20" s="38">
        <v>150</v>
      </c>
      <c r="H20" s="33" t="s">
        <v>75</v>
      </c>
      <c r="I20" s="39">
        <v>0.1</v>
      </c>
      <c r="J20" s="53" t="s">
        <v>72</v>
      </c>
      <c r="K20" s="56" t="s">
        <v>73</v>
      </c>
      <c r="L20" s="56" t="s">
        <v>74</v>
      </c>
    </row>
    <row r="21" spans="1:12" ht="56.25" x14ac:dyDescent="0.3">
      <c r="A21" s="51"/>
      <c r="B21" s="34" t="s">
        <v>68</v>
      </c>
      <c r="C21" s="12">
        <v>400</v>
      </c>
      <c r="D21" s="12">
        <v>450</v>
      </c>
      <c r="E21" s="12">
        <v>500</v>
      </c>
      <c r="F21" s="12">
        <v>550</v>
      </c>
      <c r="G21" s="38">
        <v>600</v>
      </c>
      <c r="H21" s="33" t="s">
        <v>21</v>
      </c>
      <c r="I21" s="39">
        <v>0.1</v>
      </c>
      <c r="J21" s="54"/>
      <c r="K21" s="57"/>
      <c r="L21" s="57"/>
    </row>
    <row r="22" spans="1:12" ht="67.5" x14ac:dyDescent="0.3">
      <c r="A22" s="51"/>
      <c r="B22" s="34" t="s">
        <v>69</v>
      </c>
      <c r="C22" s="12">
        <v>1700</v>
      </c>
      <c r="D22" s="12">
        <v>1900</v>
      </c>
      <c r="E22" s="12">
        <v>2000</v>
      </c>
      <c r="F22" s="12">
        <v>2500</v>
      </c>
      <c r="G22" s="38">
        <v>3000</v>
      </c>
      <c r="H22" s="33" t="s">
        <v>77</v>
      </c>
      <c r="I22" s="39">
        <v>0.1</v>
      </c>
      <c r="J22" s="54"/>
      <c r="K22" s="57"/>
      <c r="L22" s="57"/>
    </row>
    <row r="23" spans="1:12" ht="90" x14ac:dyDescent="0.3">
      <c r="A23" s="51"/>
      <c r="B23" s="34" t="s">
        <v>70</v>
      </c>
      <c r="C23" s="12" t="s">
        <v>92</v>
      </c>
      <c r="D23" s="12" t="s">
        <v>93</v>
      </c>
      <c r="E23" s="12" t="s">
        <v>92</v>
      </c>
      <c r="F23" s="12" t="s">
        <v>94</v>
      </c>
      <c r="G23" s="12" t="s">
        <v>95</v>
      </c>
      <c r="H23" s="33" t="s">
        <v>21</v>
      </c>
      <c r="I23" s="39">
        <v>0.1</v>
      </c>
      <c r="J23" s="54"/>
      <c r="K23" s="57"/>
      <c r="L23" s="57"/>
    </row>
    <row r="24" spans="1:12" ht="90" x14ac:dyDescent="0.3">
      <c r="A24" s="52"/>
      <c r="B24" s="35" t="s">
        <v>71</v>
      </c>
      <c r="C24" s="40" t="s">
        <v>76</v>
      </c>
      <c r="D24" s="40" t="s">
        <v>76</v>
      </c>
      <c r="E24" s="40" t="s">
        <v>76</v>
      </c>
      <c r="F24" s="40" t="s">
        <v>76</v>
      </c>
      <c r="G24" s="40" t="s">
        <v>76</v>
      </c>
      <c r="H24" s="36" t="s">
        <v>36</v>
      </c>
      <c r="I24" s="37">
        <v>0.1</v>
      </c>
      <c r="J24" s="55"/>
      <c r="K24" s="58"/>
      <c r="L24" s="58"/>
    </row>
  </sheetData>
  <mergeCells count="28">
    <mergeCell ref="A6:I6"/>
    <mergeCell ref="J6:L6"/>
    <mergeCell ref="A7:L7"/>
    <mergeCell ref="A16:F16"/>
    <mergeCell ref="A13:G13"/>
    <mergeCell ref="A14:L14"/>
    <mergeCell ref="A9:L9"/>
    <mergeCell ref="A10:L10"/>
    <mergeCell ref="A11:G11"/>
    <mergeCell ref="A12:G12"/>
    <mergeCell ref="A15:L15"/>
    <mergeCell ref="G16:L16"/>
    <mergeCell ref="A20:A24"/>
    <mergeCell ref="J20:J24"/>
    <mergeCell ref="K20:K24"/>
    <mergeCell ref="L20:L24"/>
    <mergeCell ref="B1:F1"/>
    <mergeCell ref="H2:L2"/>
    <mergeCell ref="J3:L3"/>
    <mergeCell ref="H4:L4"/>
    <mergeCell ref="H5:L5"/>
    <mergeCell ref="A5:G5"/>
    <mergeCell ref="A2:F2"/>
    <mergeCell ref="A3:I3"/>
    <mergeCell ref="A4:G4"/>
    <mergeCell ref="A18:A19"/>
    <mergeCell ref="B18:L18"/>
    <mergeCell ref="A8:L8"/>
  </mergeCells>
  <printOptions horizontalCentered="1"/>
  <pageMargins left="0.23622047244094491" right="0.23622047244094491" top="0.35433070866141736" bottom="0.35433070866141736" header="0.31496062992125984" footer="0.31496062992125984"/>
  <pageSetup paperSize="9" scale="85" fitToHeight="0" orientation="landscape" r:id="rId1"/>
  <rowBreaks count="1" manualBreakCount="1">
    <brk id="1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K37"/>
  <sheetViews>
    <sheetView view="pageBreakPreview" zoomScaleNormal="100" zoomScaleSheetLayoutView="100" workbookViewId="0">
      <selection activeCell="B30" sqref="B30"/>
    </sheetView>
  </sheetViews>
  <sheetFormatPr defaultColWidth="9.140625" defaultRowHeight="15" x14ac:dyDescent="0.3"/>
  <cols>
    <col min="1" max="1" width="38.28515625" style="1" customWidth="1"/>
    <col min="2" max="2" width="28.85546875" style="1" customWidth="1"/>
    <col min="3" max="4" width="14.5703125" style="1" customWidth="1"/>
    <col min="5" max="5" width="17.7109375" style="1" customWidth="1"/>
    <col min="6" max="6" width="14.5703125" style="1" customWidth="1"/>
    <col min="7" max="7" width="14.140625" style="1" customWidth="1"/>
    <col min="8" max="8" width="13.140625" style="1" customWidth="1"/>
    <col min="9" max="9" width="15.28515625" style="1" customWidth="1"/>
    <col min="10" max="16384" width="9.140625" style="1"/>
  </cols>
  <sheetData>
    <row r="1" spans="1:11" x14ac:dyDescent="0.3">
      <c r="B1" s="65"/>
      <c r="C1" s="65"/>
      <c r="D1" s="65"/>
      <c r="E1" s="65"/>
      <c r="F1" s="65"/>
    </row>
    <row r="2" spans="1:11" ht="31.15" customHeight="1" x14ac:dyDescent="0.3">
      <c r="A2" s="67" t="s">
        <v>13</v>
      </c>
      <c r="B2" s="67"/>
      <c r="C2" s="67"/>
      <c r="D2" s="67"/>
      <c r="E2" s="67"/>
      <c r="F2" s="85" t="s">
        <v>58</v>
      </c>
      <c r="G2" s="85"/>
      <c r="H2" s="85"/>
      <c r="I2" s="85"/>
      <c r="J2" s="15"/>
      <c r="K2" s="15"/>
    </row>
    <row r="3" spans="1:11" ht="30.6" customHeight="1" x14ac:dyDescent="0.3">
      <c r="A3" s="66" t="s">
        <v>14</v>
      </c>
      <c r="B3" s="66"/>
      <c r="C3" s="66"/>
      <c r="D3" s="66"/>
      <c r="E3" s="66"/>
      <c r="F3" s="66"/>
      <c r="G3" s="66"/>
      <c r="H3" s="99" t="s">
        <v>62</v>
      </c>
      <c r="I3" s="99"/>
      <c r="J3" s="17"/>
      <c r="K3" s="17"/>
    </row>
    <row r="4" spans="1:11" ht="32.450000000000003" customHeight="1" x14ac:dyDescent="0.3">
      <c r="A4" s="66" t="s">
        <v>15</v>
      </c>
      <c r="B4" s="66"/>
      <c r="C4" s="66"/>
      <c r="D4" s="66"/>
      <c r="E4" s="66"/>
      <c r="F4" s="85" t="s">
        <v>61</v>
      </c>
      <c r="G4" s="85"/>
      <c r="H4" s="85"/>
      <c r="I4" s="85"/>
      <c r="J4" s="15"/>
      <c r="K4" s="15"/>
    </row>
    <row r="5" spans="1:11" ht="34.15" customHeight="1" x14ac:dyDescent="0.3">
      <c r="A5" s="66" t="s">
        <v>16</v>
      </c>
      <c r="B5" s="66"/>
      <c r="C5" s="66"/>
      <c r="D5" s="112" t="s">
        <v>44</v>
      </c>
      <c r="E5" s="112"/>
      <c r="F5" s="112"/>
      <c r="G5" s="112"/>
      <c r="H5" s="112"/>
      <c r="I5" s="112"/>
      <c r="J5" s="18"/>
      <c r="K5" s="18"/>
    </row>
    <row r="6" spans="1:11" ht="34.15" customHeight="1" x14ac:dyDescent="0.3">
      <c r="A6" s="80" t="s">
        <v>19</v>
      </c>
      <c r="B6" s="81"/>
      <c r="C6" s="81"/>
      <c r="D6" s="81"/>
      <c r="E6" s="81"/>
      <c r="F6" s="81"/>
      <c r="G6" s="81"/>
      <c r="H6" s="82"/>
      <c r="I6" s="27" t="s">
        <v>45</v>
      </c>
      <c r="J6" s="22"/>
      <c r="K6" s="22"/>
    </row>
    <row r="7" spans="1:11" ht="30.75" customHeight="1" x14ac:dyDescent="0.3">
      <c r="A7" s="80" t="s">
        <v>48</v>
      </c>
      <c r="B7" s="81"/>
      <c r="C7" s="81"/>
      <c r="D7" s="81"/>
      <c r="E7" s="81"/>
      <c r="F7" s="81"/>
      <c r="G7" s="81"/>
      <c r="H7" s="82"/>
      <c r="I7" s="32">
        <f>I20</f>
        <v>1895000</v>
      </c>
      <c r="J7" s="24"/>
      <c r="K7" s="24"/>
    </row>
    <row r="8" spans="1:11" ht="28.5" hidden="1" customHeight="1" x14ac:dyDescent="0.3">
      <c r="A8" s="80" t="s">
        <v>50</v>
      </c>
      <c r="B8" s="81"/>
      <c r="C8" s="81"/>
      <c r="D8" s="81"/>
      <c r="E8" s="81"/>
      <c r="F8" s="81"/>
      <c r="G8" s="81"/>
      <c r="H8" s="82"/>
      <c r="I8" s="28"/>
      <c r="J8" s="23"/>
      <c r="K8" s="23"/>
    </row>
    <row r="9" spans="1:11" ht="24.75" hidden="1" customHeight="1" x14ac:dyDescent="0.3">
      <c r="A9" s="80" t="s">
        <v>49</v>
      </c>
      <c r="B9" s="81"/>
      <c r="C9" s="81"/>
      <c r="D9" s="81"/>
      <c r="E9" s="81"/>
      <c r="F9" s="81"/>
      <c r="G9" s="81"/>
      <c r="H9" s="82"/>
      <c r="I9" s="9"/>
      <c r="J9" s="24"/>
      <c r="K9" s="24"/>
    </row>
    <row r="10" spans="1:11" ht="26.25" hidden="1" customHeight="1" x14ac:dyDescent="0.3">
      <c r="A10" s="103" t="s">
        <v>34</v>
      </c>
      <c r="B10" s="104"/>
      <c r="C10" s="104"/>
      <c r="D10" s="104"/>
      <c r="E10" s="104"/>
      <c r="F10" s="104"/>
      <c r="G10" s="104"/>
      <c r="H10" s="105"/>
      <c r="I10" s="29"/>
      <c r="J10" s="24"/>
      <c r="K10" s="24"/>
    </row>
    <row r="11" spans="1:11" ht="34.15" customHeight="1" x14ac:dyDescent="0.3">
      <c r="A11" s="113" t="s">
        <v>20</v>
      </c>
      <c r="B11" s="114"/>
      <c r="C11" s="114"/>
      <c r="D11" s="114"/>
      <c r="E11" s="114"/>
      <c r="F11" s="114"/>
      <c r="G11" s="114"/>
      <c r="H11" s="115"/>
      <c r="I11" s="31">
        <f>SUM(I7:I10)</f>
        <v>1895000</v>
      </c>
      <c r="J11" s="21"/>
      <c r="K11" s="21"/>
    </row>
    <row r="12" spans="1:11" ht="27.75" customHeight="1" x14ac:dyDescent="0.3">
      <c r="A12" s="66" t="s">
        <v>17</v>
      </c>
      <c r="B12" s="66"/>
      <c r="C12" s="66"/>
      <c r="D12" s="66"/>
      <c r="E12" s="66"/>
      <c r="F12" s="66"/>
      <c r="G12" s="66"/>
      <c r="H12" s="66"/>
      <c r="I12" s="66"/>
      <c r="J12" s="16"/>
      <c r="K12" s="16"/>
    </row>
    <row r="13" spans="1:11" ht="36" customHeight="1" x14ac:dyDescent="0.3">
      <c r="A13" s="71" t="s">
        <v>66</v>
      </c>
      <c r="B13" s="71"/>
      <c r="C13" s="71"/>
      <c r="D13" s="71"/>
      <c r="E13" s="71"/>
      <c r="F13" s="71"/>
      <c r="G13" s="71"/>
      <c r="H13" s="71"/>
      <c r="I13" s="71"/>
      <c r="J13" s="19"/>
      <c r="K13" s="19"/>
    </row>
    <row r="14" spans="1:11" ht="34.5" customHeight="1" x14ac:dyDescent="0.3">
      <c r="A14" s="66" t="s">
        <v>18</v>
      </c>
      <c r="B14" s="66"/>
      <c r="C14" s="66"/>
      <c r="D14" s="66"/>
      <c r="E14" s="66"/>
      <c r="F14" s="66"/>
      <c r="G14" s="66"/>
      <c r="H14" s="66"/>
      <c r="I14" s="66"/>
      <c r="J14" s="16"/>
      <c r="K14" s="16"/>
    </row>
    <row r="15" spans="1:11" ht="208.5" customHeight="1" x14ac:dyDescent="0.3">
      <c r="A15" s="123" t="s">
        <v>102</v>
      </c>
      <c r="B15" s="123"/>
      <c r="C15" s="123"/>
      <c r="D15" s="123"/>
      <c r="E15" s="123"/>
      <c r="F15" s="123"/>
      <c r="G15" s="123"/>
      <c r="H15" s="123"/>
      <c r="I15" s="123"/>
      <c r="J15" s="20"/>
      <c r="K15" s="20"/>
    </row>
    <row r="16" spans="1:11" ht="35.25" customHeight="1" x14ac:dyDescent="0.3">
      <c r="A16" s="124" t="s">
        <v>0</v>
      </c>
      <c r="B16" s="124"/>
      <c r="C16" s="124"/>
      <c r="D16" s="124"/>
      <c r="E16" s="124"/>
      <c r="F16" s="124"/>
      <c r="G16" s="86" t="s">
        <v>25</v>
      </c>
      <c r="H16" s="86"/>
      <c r="I16" s="86"/>
    </row>
    <row r="17" spans="1:9" ht="46.5" customHeight="1" x14ac:dyDescent="0.3">
      <c r="A17" s="124"/>
      <c r="B17" s="124"/>
      <c r="C17" s="124"/>
      <c r="D17" s="124"/>
      <c r="E17" s="124"/>
      <c r="F17" s="124"/>
      <c r="G17" s="41" t="s">
        <v>21</v>
      </c>
      <c r="H17" s="42" t="s">
        <v>32</v>
      </c>
      <c r="I17" s="42" t="s">
        <v>22</v>
      </c>
    </row>
    <row r="18" spans="1:9" ht="33.75" customHeight="1" x14ac:dyDescent="0.3">
      <c r="A18" s="100" t="s">
        <v>53</v>
      </c>
      <c r="B18" s="100"/>
      <c r="C18" s="100"/>
      <c r="D18" s="100"/>
      <c r="E18" s="100"/>
      <c r="F18" s="100"/>
      <c r="G18" s="13">
        <v>1</v>
      </c>
      <c r="H18" s="6">
        <v>1875000</v>
      </c>
      <c r="I18" s="6">
        <f>H18*G18</f>
        <v>1875000</v>
      </c>
    </row>
    <row r="19" spans="1:9" ht="33.75" customHeight="1" x14ac:dyDescent="0.3">
      <c r="A19" s="119" t="s">
        <v>57</v>
      </c>
      <c r="B19" s="120"/>
      <c r="C19" s="120"/>
      <c r="D19" s="120"/>
      <c r="E19" s="120"/>
      <c r="F19" s="121"/>
      <c r="G19" s="13">
        <v>1</v>
      </c>
      <c r="H19" s="6">
        <v>20000</v>
      </c>
      <c r="I19" s="6">
        <f>H19*G19</f>
        <v>20000</v>
      </c>
    </row>
    <row r="20" spans="1:9" ht="29.25" customHeight="1" x14ac:dyDescent="0.3">
      <c r="A20" s="73" t="s">
        <v>40</v>
      </c>
      <c r="B20" s="74"/>
      <c r="C20" s="74"/>
      <c r="D20" s="74"/>
      <c r="E20" s="74"/>
      <c r="F20" s="75"/>
      <c r="G20" s="30"/>
      <c r="H20" s="30"/>
      <c r="I20" s="25">
        <f>SUM(I18:I19)</f>
        <v>1895000</v>
      </c>
    </row>
    <row r="21" spans="1:9" ht="32.450000000000003" customHeight="1" x14ac:dyDescent="0.3">
      <c r="A21" s="80" t="s">
        <v>23</v>
      </c>
      <c r="B21" s="81"/>
      <c r="C21" s="81"/>
      <c r="D21" s="81"/>
      <c r="E21" s="81"/>
      <c r="F21" s="81"/>
      <c r="G21" s="81"/>
      <c r="H21" s="81"/>
      <c r="I21" s="82"/>
    </row>
    <row r="22" spans="1:9" ht="33.75" customHeight="1" x14ac:dyDescent="0.3">
      <c r="A22" s="101" t="s">
        <v>0</v>
      </c>
      <c r="B22" s="101"/>
      <c r="C22" s="101"/>
      <c r="D22" s="101"/>
      <c r="E22" s="101"/>
      <c r="F22" s="9" t="s">
        <v>31</v>
      </c>
      <c r="G22" s="9" t="s">
        <v>28</v>
      </c>
      <c r="H22" s="9" t="s">
        <v>29</v>
      </c>
      <c r="I22" s="9" t="s">
        <v>30</v>
      </c>
    </row>
    <row r="23" spans="1:9" ht="34.5" customHeight="1" x14ac:dyDescent="0.3">
      <c r="A23" s="102" t="str">
        <f>F4</f>
        <v>შპს ქედის კომუნალურ სერვისი</v>
      </c>
      <c r="B23" s="102"/>
      <c r="C23" s="102"/>
      <c r="D23" s="102"/>
      <c r="E23" s="102"/>
      <c r="F23" s="12" t="s">
        <v>83</v>
      </c>
      <c r="G23" s="2" t="s">
        <v>83</v>
      </c>
      <c r="H23" s="2" t="s">
        <v>83</v>
      </c>
      <c r="I23" s="2" t="s">
        <v>83</v>
      </c>
    </row>
    <row r="24" spans="1:9" ht="33.75" customHeight="1" x14ac:dyDescent="0.3">
      <c r="A24" s="66" t="s">
        <v>24</v>
      </c>
      <c r="B24" s="66"/>
      <c r="C24" s="66"/>
      <c r="D24" s="66"/>
      <c r="E24" s="66"/>
      <c r="F24" s="66"/>
      <c r="G24" s="66"/>
      <c r="H24" s="66"/>
      <c r="I24" s="66"/>
    </row>
    <row r="25" spans="1:9" ht="42" customHeight="1" x14ac:dyDescent="0.3">
      <c r="A25" s="71" t="s">
        <v>84</v>
      </c>
      <c r="B25" s="71"/>
      <c r="C25" s="71"/>
      <c r="D25" s="71"/>
      <c r="E25" s="71"/>
      <c r="F25" s="71"/>
      <c r="G25" s="71"/>
      <c r="H25" s="71"/>
      <c r="I25" s="71"/>
    </row>
    <row r="26" spans="1:9" ht="46.5" customHeight="1" x14ac:dyDescent="0.3">
      <c r="A26" s="106" t="str">
        <f>A22</f>
        <v>დასახელება</v>
      </c>
      <c r="B26" s="107"/>
      <c r="C26" s="107"/>
      <c r="D26" s="108"/>
      <c r="E26" s="4" t="s">
        <v>78</v>
      </c>
      <c r="F26" s="4" t="s">
        <v>79</v>
      </c>
      <c r="G26" s="4" t="s">
        <v>80</v>
      </c>
      <c r="H26" s="4" t="s">
        <v>81</v>
      </c>
      <c r="I26" s="4" t="s">
        <v>82</v>
      </c>
    </row>
    <row r="27" spans="1:9" ht="44.25" customHeight="1" x14ac:dyDescent="0.3">
      <c r="A27" s="109" t="str">
        <f>A23</f>
        <v>შპს ქედის კომუნალურ სერვისი</v>
      </c>
      <c r="B27" s="110"/>
      <c r="C27" s="110"/>
      <c r="D27" s="111"/>
      <c r="E27" s="43">
        <v>1881000</v>
      </c>
      <c r="F27" s="43">
        <f>I20</f>
        <v>1895000</v>
      </c>
      <c r="G27" s="43">
        <v>3011800</v>
      </c>
      <c r="H27" s="43">
        <v>2921400</v>
      </c>
      <c r="I27" s="43">
        <v>3111600</v>
      </c>
    </row>
    <row r="28" spans="1:9" ht="57.75" customHeight="1" x14ac:dyDescent="0.3">
      <c r="A28" s="122" t="s">
        <v>42</v>
      </c>
      <c r="B28" s="122"/>
      <c r="C28" s="122"/>
      <c r="D28" s="122"/>
      <c r="E28" s="116" t="s">
        <v>103</v>
      </c>
      <c r="F28" s="117"/>
      <c r="G28" s="117"/>
      <c r="H28" s="117"/>
      <c r="I28" s="118"/>
    </row>
    <row r="29" spans="1:9" ht="18" customHeight="1" x14ac:dyDescent="0.3"/>
    <row r="30" spans="1:9" ht="18" customHeight="1" x14ac:dyDescent="0.3"/>
    <row r="31" spans="1:9" ht="40.5" customHeight="1" x14ac:dyDescent="0.3">
      <c r="A31" s="9" t="s">
        <v>37</v>
      </c>
      <c r="B31" s="101" t="s">
        <v>89</v>
      </c>
      <c r="C31" s="101"/>
      <c r="D31" s="101"/>
      <c r="E31" s="101"/>
      <c r="F31" s="101"/>
      <c r="G31" s="101"/>
      <c r="H31" s="101"/>
      <c r="I31" s="101"/>
    </row>
    <row r="32" spans="1:9" ht="55.5" customHeight="1" x14ac:dyDescent="0.3">
      <c r="A32" s="98" t="s">
        <v>91</v>
      </c>
      <c r="B32" s="4" t="s">
        <v>9</v>
      </c>
      <c r="C32" s="4" t="s">
        <v>51</v>
      </c>
      <c r="D32" s="4" t="s">
        <v>52</v>
      </c>
      <c r="E32" s="4" t="s">
        <v>10</v>
      </c>
      <c r="F32" s="4" t="s">
        <v>27</v>
      </c>
      <c r="G32" s="4" t="s">
        <v>33</v>
      </c>
      <c r="H32" s="4" t="s">
        <v>11</v>
      </c>
      <c r="I32" s="4" t="s">
        <v>12</v>
      </c>
    </row>
    <row r="33" spans="1:9" ht="99" customHeight="1" x14ac:dyDescent="0.3">
      <c r="A33" s="98"/>
      <c r="B33" s="35" t="s">
        <v>85</v>
      </c>
      <c r="C33" s="5">
        <v>130000</v>
      </c>
      <c r="D33" s="5">
        <v>130000</v>
      </c>
      <c r="E33" s="5" t="s">
        <v>38</v>
      </c>
      <c r="F33" s="7">
        <v>0.1</v>
      </c>
      <c r="G33" s="96" t="s">
        <v>72</v>
      </c>
      <c r="H33" s="97" t="s">
        <v>73</v>
      </c>
      <c r="I33" s="97" t="s">
        <v>74</v>
      </c>
    </row>
    <row r="34" spans="1:9" ht="71.25" customHeight="1" x14ac:dyDescent="0.3">
      <c r="A34" s="98"/>
      <c r="B34" s="34" t="s">
        <v>69</v>
      </c>
      <c r="C34" s="12">
        <v>1750</v>
      </c>
      <c r="D34" s="12">
        <v>1750</v>
      </c>
      <c r="E34" s="12" t="s">
        <v>77</v>
      </c>
      <c r="F34" s="46">
        <v>0.1</v>
      </c>
      <c r="G34" s="96"/>
      <c r="H34" s="97"/>
      <c r="I34" s="97"/>
    </row>
    <row r="35" spans="1:9" ht="87.75" customHeight="1" x14ac:dyDescent="0.3">
      <c r="A35" s="98"/>
      <c r="B35" s="35" t="s">
        <v>98</v>
      </c>
      <c r="C35" s="8" t="s">
        <v>86</v>
      </c>
      <c r="D35" s="8" t="s">
        <v>86</v>
      </c>
      <c r="E35" s="5" t="s">
        <v>21</v>
      </c>
      <c r="F35" s="7">
        <v>0.1</v>
      </c>
      <c r="G35" s="96"/>
      <c r="H35" s="97"/>
      <c r="I35" s="97"/>
    </row>
    <row r="36" spans="1:9" ht="75.75" customHeight="1" x14ac:dyDescent="0.3">
      <c r="A36" s="98"/>
      <c r="B36" s="35" t="s">
        <v>71</v>
      </c>
      <c r="C36" s="8" t="s">
        <v>87</v>
      </c>
      <c r="D36" s="8" t="s">
        <v>87</v>
      </c>
      <c r="E36" s="5" t="s">
        <v>21</v>
      </c>
      <c r="F36" s="7">
        <v>0.1</v>
      </c>
      <c r="G36" s="96"/>
      <c r="H36" s="97"/>
      <c r="I36" s="97"/>
    </row>
    <row r="37" spans="1:9" x14ac:dyDescent="0.3">
      <c r="G37" s="44"/>
      <c r="H37" s="45"/>
      <c r="I37" s="45"/>
    </row>
  </sheetData>
  <mergeCells count="38">
    <mergeCell ref="E28:I28"/>
    <mergeCell ref="B1:F1"/>
    <mergeCell ref="A21:I21"/>
    <mergeCell ref="A19:F19"/>
    <mergeCell ref="A28:D28"/>
    <mergeCell ref="A13:I13"/>
    <mergeCell ref="A12:I12"/>
    <mergeCell ref="A2:E2"/>
    <mergeCell ref="A14:I14"/>
    <mergeCell ref="A15:I15"/>
    <mergeCell ref="G16:I16"/>
    <mergeCell ref="A16:F17"/>
    <mergeCell ref="F2:I2"/>
    <mergeCell ref="A3:G3"/>
    <mergeCell ref="A4:E4"/>
    <mergeCell ref="F4:I4"/>
    <mergeCell ref="D5:I5"/>
    <mergeCell ref="A6:H6"/>
    <mergeCell ref="A11:H11"/>
    <mergeCell ref="A7:H7"/>
    <mergeCell ref="A8:H8"/>
    <mergeCell ref="A9:H9"/>
    <mergeCell ref="G33:G36"/>
    <mergeCell ref="H33:H36"/>
    <mergeCell ref="I33:I36"/>
    <mergeCell ref="A32:A36"/>
    <mergeCell ref="H3:I3"/>
    <mergeCell ref="A18:F18"/>
    <mergeCell ref="A22:E22"/>
    <mergeCell ref="A23:E23"/>
    <mergeCell ref="A24:I24"/>
    <mergeCell ref="A25:I25"/>
    <mergeCell ref="B31:I31"/>
    <mergeCell ref="A20:F20"/>
    <mergeCell ref="A10:H10"/>
    <mergeCell ref="A26:D26"/>
    <mergeCell ref="A27:D27"/>
    <mergeCell ref="A5:C5"/>
  </mergeCells>
  <printOptions horizontalCentered="1"/>
  <pageMargins left="0.31496062992125984" right="0.31496062992125984" top="0.35433070866141736" bottom="0.35433070866141736" header="0.31496062992125984" footer="0.31496062992125984"/>
  <pageSetup paperSize="9" scale="36" orientation="landscape" r:id="rId1"/>
  <rowBreaks count="1" manualBreakCount="1">
    <brk id="36"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03 00</vt:lpstr>
      <vt:lpstr>03 01</vt:lpstr>
      <vt:lpstr>კომუნალური 03 01 01</vt:lpstr>
      <vt:lpstr>'03 00'!Print_Area</vt:lpstr>
      <vt:lpstr>'კომუნალური 03 01 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 K A</cp:lastModifiedBy>
  <cp:lastPrinted>2025-10-06T08:11:00Z</cp:lastPrinted>
  <dcterms:created xsi:type="dcterms:W3CDTF">2021-06-16T13:27:45Z</dcterms:created>
  <dcterms:modified xsi:type="dcterms:W3CDTF">2025-11-14T08:37:58Z</dcterms:modified>
</cp:coreProperties>
</file>